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9720" windowHeight="3450" tabRatio="599" activeTab="2"/>
  </bookViews>
  <sheets>
    <sheet name="Numero votanti" sheetId="1" r:id="rId1"/>
    <sheet name="Presidente" sheetId="2" r:id="rId2"/>
    <sheet name="Consiglio" sheetId="3" r:id="rId3"/>
  </sheets>
  <definedNames/>
  <calcPr fullCalcOnLoad="1"/>
</workbook>
</file>

<file path=xl/sharedStrings.xml><?xml version="1.0" encoding="utf-8"?>
<sst xmlns="http://schemas.openxmlformats.org/spreadsheetml/2006/main" count="96" uniqueCount="67">
  <si>
    <t>Presidente</t>
  </si>
  <si>
    <t>SEZ. ELET.</t>
  </si>
  <si>
    <t>ISCRITTI</t>
  </si>
  <si>
    <t>VOTANTI</t>
  </si>
  <si>
    <t>LISTE PARTECIPANTI (voti di lista)</t>
  </si>
  <si>
    <t>TOT. VOTI VALIDI</t>
  </si>
  <si>
    <t>SCHEDE BIANCHE E VOTI NON VALIDI</t>
  </si>
  <si>
    <t>Sezioni Elettorali</t>
  </si>
  <si>
    <t>Maschi</t>
  </si>
  <si>
    <t>Femmine</t>
  </si>
  <si>
    <t>TOTALE</t>
  </si>
  <si>
    <t>Schede Bianche</t>
  </si>
  <si>
    <t>Schede nulle - VOTI NULLI -</t>
  </si>
  <si>
    <t>Contest.non assegn.</t>
  </si>
  <si>
    <t>TOT.</t>
  </si>
  <si>
    <t>% elett.</t>
  </si>
  <si>
    <t>% votanti</t>
  </si>
  <si>
    <t>% voti validi</t>
  </si>
  <si>
    <t>Consiglio</t>
  </si>
  <si>
    <t>ELETTORI</t>
  </si>
  <si>
    <t>TOTALE voti validi</t>
  </si>
  <si>
    <t>SEZIONE</t>
  </si>
  <si>
    <t>VOTANTI ORE 22.05</t>
  </si>
  <si>
    <t>N°</t>
  </si>
  <si>
    <t>TELEFONO</t>
  </si>
  <si>
    <t>M</t>
  </si>
  <si>
    <t>F</t>
  </si>
  <si>
    <t>% su elett. iscritti</t>
  </si>
  <si>
    <t>VOTANTI ORE 22 del 12.06</t>
  </si>
  <si>
    <t>VOTANTI ORE 12 del 13.06</t>
  </si>
  <si>
    <t>VOTANTI ORE 19 del 13.06</t>
  </si>
  <si>
    <r>
      <t xml:space="preserve">NUMERO VOTANTI 13.6.2004  PROVINCIALI  // comune di </t>
    </r>
    <r>
      <rPr>
        <i/>
        <sz val="14"/>
        <rFont val="Arial"/>
        <family val="2"/>
      </rPr>
      <t xml:space="preserve"> CINTO CAOMAGGIORE (VE)</t>
    </r>
  </si>
  <si>
    <t>Cand. 1 - Michele BOATO  - gr. 22</t>
  </si>
  <si>
    <t>CANDIDATI ALLA CARICA DI PRESIDENTE DELLA PROVINCIA E GRUPPI COLLEGATI</t>
  </si>
  <si>
    <t>Cand . 2 - Massimiliano Tiozzo "Caenazzo" - gr. 15</t>
  </si>
  <si>
    <t>Cand. 3 - Giovanni Anci - gr. 17</t>
  </si>
  <si>
    <t>Cand. 4 - Palmiro Scalabrin - gr. 5</t>
  </si>
  <si>
    <t>Cand. 5 - Giorgio Bazzi - gr. 11</t>
  </si>
  <si>
    <t xml:space="preserve">Cand. 6 - Renato Martin - gr. 13 </t>
  </si>
  <si>
    <t>Cand. 7 - Vittorio Salvagno - gr.3</t>
  </si>
  <si>
    <t>Cand. 8 - Carlo Alberto Tesserin - gr.2,12,14,18</t>
  </si>
  <si>
    <t>Cand. 9 - Vanni Prataviera - gr.7</t>
  </si>
  <si>
    <t xml:space="preserve">        ELEZIONI PROVINCIALI del 13 GIUGNO 2004</t>
  </si>
  <si>
    <t>Cand. 10 - Davide Zoggia  -                         gr. 1,4,8,9,10,16,19,20,21</t>
  </si>
  <si>
    <t>Cand. 11- Ennio Mazzon  - gr. 6</t>
  </si>
  <si>
    <t>Lista 1-    COMUNISTI ITALIANI</t>
  </si>
  <si>
    <t>Lista 2-    ALLEANZA NAZIONALE</t>
  </si>
  <si>
    <t>Lista 3-  PER ESSERE RIFORMISTI NELLA TUA PROVINCIA</t>
  </si>
  <si>
    <t>Lista 4-  LA MARGHERITA</t>
  </si>
  <si>
    <t>Lista 5-  DEMOCRAZIA CRISTIANA NORD EST</t>
  </si>
  <si>
    <t>Lista 6 -  FIAMMA TRICOLORE</t>
  </si>
  <si>
    <t>Lista 7-  SOCIALISTI UNITI PER VENEZIA</t>
  </si>
  <si>
    <t>Lista 8-  DEMOCRATICI DI SINISTRA</t>
  </si>
  <si>
    <t>Lista 9-  LISTA DI PIETRO - ITALIA DEI VALORI</t>
  </si>
  <si>
    <t>Lista 10-    SOCIALISTI DEMOCRATICI ITALIANI</t>
  </si>
  <si>
    <t>Lista 11 -   LIGA FRONTE VENETO</t>
  </si>
  <si>
    <t>Lista 12-  LIBERTAS UDC</t>
  </si>
  <si>
    <t>Lista 13- RENATO MARTIN</t>
  </si>
  <si>
    <t>Lista 14 -  FORZA ITALIA</t>
  </si>
  <si>
    <t>Lista 15-    ALTERNATIVA SOCIALE CON ALESANDRA MUSSOLINI</t>
  </si>
  <si>
    <t>Lista 16- VERDI PER LA PACE</t>
  </si>
  <si>
    <t>Lista 17-  LEGA NORD LIGA VENETA PADANIA</t>
  </si>
  <si>
    <t>Lista 18-  PATTO SEGNI SCOGNAMIGLIO</t>
  </si>
  <si>
    <t>Lista 19- ALLEANZA POPOLARE UDEUR</t>
  </si>
  <si>
    <t xml:space="preserve">Lista 20 - PENSIONATI   </t>
  </si>
  <si>
    <t>Lista 21 - RIFONDAZIONE COMUNISTA</t>
  </si>
  <si>
    <t>Lista 22 - LISTA VERDE BOATO-ZITELLI CONSUMATORI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</si>
</sst>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13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9" fontId="0" fillId="0" borderId="0" xfId="19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textRotation="90" wrapText="1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70" fontId="0" fillId="0" borderId="0" xfId="19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"/>
  <sheetViews>
    <sheetView zoomScale="75" zoomScaleNormal="75" workbookViewId="0" topLeftCell="C1">
      <selection activeCell="K8" sqref="K8"/>
    </sheetView>
  </sheetViews>
  <sheetFormatPr defaultColWidth="9.140625" defaultRowHeight="12.75"/>
  <cols>
    <col min="1" max="1" width="15.57421875" style="2" customWidth="1"/>
    <col min="2" max="2" width="12.57421875" style="2" customWidth="1"/>
    <col min="3" max="4" width="5.140625" style="2" customWidth="1"/>
    <col min="5" max="5" width="8.28125" style="2" customWidth="1"/>
    <col min="6" max="8" width="24.7109375" style="2" customWidth="1"/>
    <col min="9" max="11" width="12.7109375" style="2" customWidth="1"/>
    <col min="12" max="27" width="7.140625" style="2" customWidth="1"/>
    <col min="28" max="28" width="8.8515625" style="2" customWidth="1"/>
    <col min="29" max="29" width="5.8515625" style="2" customWidth="1"/>
    <col min="30" max="44" width="5.140625" style="2" customWidth="1"/>
    <col min="45" max="16384" width="8.8515625" style="2" customWidth="1"/>
  </cols>
  <sheetData>
    <row r="1" spans="1:33" ht="18.75">
      <c r="A1" s="29" t="s">
        <v>31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5"/>
      <c r="AD1" s="5"/>
      <c r="AE1" s="5"/>
      <c r="AF1" s="5"/>
      <c r="AG1" s="5"/>
    </row>
    <row r="2" spans="1:33" ht="18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8"/>
      <c r="AE2" s="5"/>
      <c r="AF2" s="5"/>
      <c r="AG2" s="5"/>
    </row>
    <row r="3" spans="1:11" s="21" customFormat="1" ht="16.5">
      <c r="A3" s="17" t="s">
        <v>21</v>
      </c>
      <c r="B3" s="17"/>
      <c r="C3" s="17" t="s">
        <v>2</v>
      </c>
      <c r="D3" s="26"/>
      <c r="E3" s="17"/>
      <c r="F3" s="21" t="s">
        <v>28</v>
      </c>
      <c r="G3" s="21" t="s">
        <v>29</v>
      </c>
      <c r="H3" s="21" t="s">
        <v>30</v>
      </c>
      <c r="I3" s="17" t="s">
        <v>22</v>
      </c>
      <c r="J3" s="17"/>
      <c r="K3" s="17"/>
    </row>
    <row r="4" spans="1:44" ht="12.75">
      <c r="A4" s="15" t="s">
        <v>23</v>
      </c>
      <c r="B4" s="15" t="s">
        <v>24</v>
      </c>
      <c r="C4" s="6" t="s">
        <v>25</v>
      </c>
      <c r="D4" s="6" t="s">
        <v>26</v>
      </c>
      <c r="E4" s="27" t="s">
        <v>10</v>
      </c>
      <c r="F4" s="21"/>
      <c r="G4" s="21"/>
      <c r="H4" s="21"/>
      <c r="I4" s="15" t="s">
        <v>25</v>
      </c>
      <c r="J4" s="6" t="s">
        <v>26</v>
      </c>
      <c r="K4" s="27" t="s">
        <v>10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"/>
      <c r="Y4" s="5"/>
      <c r="Z4" s="5"/>
      <c r="AA4" s="5"/>
      <c r="AB4" s="1"/>
      <c r="AC4" s="10"/>
      <c r="AD4" s="11"/>
      <c r="AE4" s="1"/>
      <c r="AF4" s="1"/>
      <c r="AG4" s="1"/>
      <c r="AH4" s="5"/>
      <c r="AI4" s="5"/>
      <c r="AJ4" s="5"/>
      <c r="AK4" s="5"/>
      <c r="AL4" s="5"/>
      <c r="AM4" s="5"/>
      <c r="AN4" s="9"/>
      <c r="AO4" s="5"/>
      <c r="AP4" s="5"/>
      <c r="AQ4" s="5"/>
      <c r="AR4" s="5"/>
    </row>
    <row r="5" spans="1:43" ht="20.25">
      <c r="A5" s="28">
        <v>1</v>
      </c>
      <c r="B5" s="28"/>
      <c r="C5" s="6">
        <v>435</v>
      </c>
      <c r="D5" s="6">
        <v>426</v>
      </c>
      <c r="E5" s="6">
        <f>SUM(C5:D5)</f>
        <v>861</v>
      </c>
      <c r="F5" s="31">
        <v>113</v>
      </c>
      <c r="G5" s="31">
        <v>192</v>
      </c>
      <c r="H5" s="31">
        <v>322</v>
      </c>
      <c r="I5" s="31">
        <v>201</v>
      </c>
      <c r="J5" s="31">
        <v>192</v>
      </c>
      <c r="K5" s="31">
        <f>SUM(I5:J5)</f>
        <v>393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  <c r="X5" s="3"/>
      <c r="Y5" s="3"/>
      <c r="Z5" s="4"/>
      <c r="AA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4"/>
      <c r="AQ5" s="3"/>
    </row>
    <row r="6" spans="1:44" ht="20.25">
      <c r="A6" s="28">
        <v>2</v>
      </c>
      <c r="B6" s="6"/>
      <c r="C6" s="6">
        <v>365</v>
      </c>
      <c r="D6" s="6">
        <v>374</v>
      </c>
      <c r="E6" s="6">
        <f>SUM(C6:D6)</f>
        <v>739</v>
      </c>
      <c r="F6" s="31">
        <v>124</v>
      </c>
      <c r="G6" s="31">
        <v>265</v>
      </c>
      <c r="H6" s="31">
        <v>526</v>
      </c>
      <c r="I6" s="31">
        <v>310</v>
      </c>
      <c r="J6" s="31">
        <v>330</v>
      </c>
      <c r="K6" s="31">
        <f>SUM(I6:J6)</f>
        <v>640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21"/>
      <c r="X6" s="6"/>
      <c r="Y6" s="6"/>
      <c r="Z6" s="6"/>
      <c r="AA6" s="6"/>
      <c r="AC6" s="5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20.25">
      <c r="A7" s="6">
        <v>3</v>
      </c>
      <c r="B7" s="6"/>
      <c r="C7" s="6">
        <v>335</v>
      </c>
      <c r="D7" s="6">
        <v>329</v>
      </c>
      <c r="E7" s="6">
        <f>SUM(C7:D7)</f>
        <v>664</v>
      </c>
      <c r="F7" s="31">
        <v>108</v>
      </c>
      <c r="G7" s="31">
        <v>245</v>
      </c>
      <c r="H7" s="31">
        <v>463</v>
      </c>
      <c r="I7" s="31">
        <v>289</v>
      </c>
      <c r="J7" s="31">
        <v>277</v>
      </c>
      <c r="K7" s="31">
        <f>SUM(I7:J7)</f>
        <v>566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21"/>
      <c r="X7" s="6"/>
      <c r="Y7" s="6"/>
      <c r="Z7" s="6"/>
      <c r="AA7" s="6"/>
      <c r="AC7" s="5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20.25">
      <c r="A8" s="6">
        <v>4</v>
      </c>
      <c r="B8" s="6"/>
      <c r="C8" s="6">
        <v>371</v>
      </c>
      <c r="D8" s="6">
        <v>384</v>
      </c>
      <c r="E8" s="6">
        <f>SUM(C8:D8)</f>
        <v>755</v>
      </c>
      <c r="F8" s="31">
        <v>130</v>
      </c>
      <c r="G8" s="31">
        <v>293</v>
      </c>
      <c r="H8" s="31">
        <v>502</v>
      </c>
      <c r="I8" s="31">
        <v>325</v>
      </c>
      <c r="J8" s="31">
        <v>316</v>
      </c>
      <c r="K8" s="31">
        <f>SUM(I8:J8)</f>
        <v>641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1"/>
      <c r="X8" s="6"/>
      <c r="Y8" s="6"/>
      <c r="Z8" s="6"/>
      <c r="AA8" s="6"/>
      <c r="AC8" s="5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20.25">
      <c r="A9" s="6"/>
      <c r="B9" s="6"/>
      <c r="C9" s="6"/>
      <c r="D9" s="6"/>
      <c r="E9" s="6"/>
      <c r="F9" s="31"/>
      <c r="G9" s="31"/>
      <c r="H9" s="31"/>
      <c r="I9" s="31"/>
      <c r="J9" s="31"/>
      <c r="K9" s="3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1"/>
      <c r="X9" s="6"/>
      <c r="Y9" s="6"/>
      <c r="Z9" s="6"/>
      <c r="AA9" s="6"/>
      <c r="AC9" s="5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20.25">
      <c r="A10" s="21" t="s">
        <v>10</v>
      </c>
      <c r="B10" s="6"/>
      <c r="C10" s="6">
        <f>SUM(C5:C8)</f>
        <v>1506</v>
      </c>
      <c r="D10" s="6">
        <f aca="true" t="shared" si="0" ref="D10:K10">SUM(D5:D8)</f>
        <v>1513</v>
      </c>
      <c r="E10" s="21">
        <f t="shared" si="0"/>
        <v>3019</v>
      </c>
      <c r="F10" s="31">
        <f t="shared" si="0"/>
        <v>475</v>
      </c>
      <c r="G10" s="31">
        <f t="shared" si="0"/>
        <v>995</v>
      </c>
      <c r="H10" s="31">
        <f t="shared" si="0"/>
        <v>1813</v>
      </c>
      <c r="I10" s="31">
        <f t="shared" si="0"/>
        <v>1125</v>
      </c>
      <c r="J10" s="31">
        <f t="shared" si="0"/>
        <v>1115</v>
      </c>
      <c r="K10" s="31">
        <f t="shared" si="0"/>
        <v>2240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C10" s="5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12.75">
      <c r="A11" s="6" t="s">
        <v>27</v>
      </c>
      <c r="B11" s="6"/>
      <c r="C11" s="6"/>
      <c r="D11" s="21"/>
      <c r="E11" s="6"/>
      <c r="F11" s="24">
        <f aca="true" t="shared" si="1" ref="F11:K11">F10/$E$10</f>
        <v>0.15733686651209008</v>
      </c>
      <c r="G11" s="24">
        <f t="shared" si="1"/>
        <v>0.32957933090427294</v>
      </c>
      <c r="H11" s="24">
        <f t="shared" si="1"/>
        <v>0.6005299768135144</v>
      </c>
      <c r="I11" s="24">
        <f t="shared" si="1"/>
        <v>0.37263994700231867</v>
      </c>
      <c r="J11" s="24">
        <f t="shared" si="1"/>
        <v>0.3693275919178536</v>
      </c>
      <c r="K11" s="24">
        <f t="shared" si="1"/>
        <v>0.7419675389201722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6"/>
      <c r="Y11" s="6"/>
      <c r="Z11" s="6"/>
      <c r="AA11" s="6"/>
      <c r="AC11" s="5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12.75">
      <c r="A12" s="6"/>
      <c r="B12" s="23"/>
      <c r="C12" s="23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C12" s="5"/>
      <c r="AD12" s="7"/>
      <c r="AE12" s="7"/>
      <c r="AF12" s="7"/>
      <c r="AG12" s="7"/>
      <c r="AH12" s="7"/>
      <c r="AI12" s="7"/>
      <c r="AJ12" s="7"/>
      <c r="AK12" s="7"/>
      <c r="AL12" s="7"/>
      <c r="AM12" s="6"/>
      <c r="AN12" s="6"/>
      <c r="AO12" s="6"/>
      <c r="AP12" s="6"/>
      <c r="AQ12" s="6"/>
      <c r="AR12" s="6"/>
    </row>
    <row r="13" spans="2:27" ht="12.75">
      <c r="B13" s="6"/>
      <c r="C13" s="6"/>
      <c r="D13" s="6"/>
      <c r="E13" s="24"/>
      <c r="F13" s="24"/>
      <c r="G13" s="6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  <c r="Y13" s="24"/>
      <c r="Z13" s="24"/>
      <c r="AA13" s="24"/>
    </row>
    <row r="14" spans="2:27" ht="12.75">
      <c r="B14" s="6"/>
      <c r="C14" s="6"/>
      <c r="D14" s="6"/>
      <c r="E14" s="6"/>
      <c r="F14" s="6"/>
      <c r="G14" s="6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4"/>
      <c r="X14" s="24"/>
      <c r="Y14" s="24"/>
      <c r="Z14" s="24"/>
      <c r="AA14" s="24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"/>
  <sheetViews>
    <sheetView zoomScale="75" zoomScaleNormal="75" workbookViewId="0" topLeftCell="F1">
      <selection activeCell="M9" sqref="M9"/>
    </sheetView>
  </sheetViews>
  <sheetFormatPr defaultColWidth="9.140625" defaultRowHeight="12.75"/>
  <cols>
    <col min="1" max="1" width="10.140625" style="2" customWidth="1"/>
    <col min="2" max="18" width="8.7109375" style="2" customWidth="1"/>
    <col min="19" max="19" width="11.8515625" style="2" customWidth="1"/>
    <col min="20" max="23" width="7.140625" style="2" customWidth="1"/>
    <col min="24" max="24" width="8.8515625" style="2" customWidth="1"/>
    <col min="25" max="25" width="5.8515625" style="2" customWidth="1"/>
    <col min="26" max="40" width="5.140625" style="2" customWidth="1"/>
    <col min="41" max="16384" width="8.8515625" style="2" customWidth="1"/>
  </cols>
  <sheetData>
    <row r="1" spans="2:29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"/>
      <c r="Y1" s="5"/>
      <c r="Z1" s="5"/>
      <c r="AA1" s="5"/>
      <c r="AB1" s="5"/>
      <c r="AC1" s="5"/>
    </row>
    <row r="2" spans="1:29" ht="18">
      <c r="A2" s="13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"/>
      <c r="T2" s="1"/>
      <c r="U2" s="1"/>
      <c r="V2" s="1"/>
      <c r="W2" s="1"/>
      <c r="X2" s="5"/>
      <c r="Y2" s="8"/>
      <c r="AA2" s="5"/>
      <c r="AB2" s="5"/>
      <c r="AC2" s="5"/>
    </row>
    <row r="3" spans="1:21" ht="18">
      <c r="A3"/>
      <c r="B3" s="13" t="s">
        <v>0</v>
      </c>
      <c r="C3" s="5"/>
      <c r="D3" s="1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40" ht="25.5">
      <c r="A4" s="15" t="s">
        <v>1</v>
      </c>
      <c r="B4" s="9" t="s">
        <v>2</v>
      </c>
      <c r="C4" s="5"/>
      <c r="D4" s="5"/>
      <c r="E4" s="16" t="s">
        <v>3</v>
      </c>
      <c r="F4" s="17"/>
      <c r="G4" s="17"/>
      <c r="H4" s="9" t="s">
        <v>33</v>
      </c>
      <c r="I4" s="5"/>
      <c r="J4" s="5"/>
      <c r="K4" s="5"/>
      <c r="L4" s="5"/>
      <c r="M4" s="5"/>
      <c r="N4" s="5"/>
      <c r="O4" s="5"/>
      <c r="P4" s="5"/>
      <c r="Q4" s="5"/>
      <c r="R4" s="5"/>
      <c r="S4" s="18" t="s">
        <v>5</v>
      </c>
      <c r="T4" s="9" t="s">
        <v>6</v>
      </c>
      <c r="U4" s="5"/>
      <c r="V4" s="5"/>
      <c r="W4" s="5"/>
      <c r="X4" s="1"/>
      <c r="Y4" s="10"/>
      <c r="Z4" s="11"/>
      <c r="AA4" s="1"/>
      <c r="AB4" s="1"/>
      <c r="AC4" s="1"/>
      <c r="AD4" s="5"/>
      <c r="AE4" s="5"/>
      <c r="AF4" s="5"/>
      <c r="AG4" s="5"/>
      <c r="AH4" s="5"/>
      <c r="AI4" s="5"/>
      <c r="AJ4" s="9"/>
      <c r="AK4" s="5"/>
      <c r="AL4" s="5"/>
      <c r="AM4" s="5"/>
      <c r="AN4" s="5"/>
    </row>
    <row r="5" spans="1:39" ht="167.25" customHeight="1">
      <c r="A5" s="3" t="s">
        <v>7</v>
      </c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25" t="s">
        <v>32</v>
      </c>
      <c r="I5" s="25" t="s">
        <v>34</v>
      </c>
      <c r="J5" s="25" t="s">
        <v>35</v>
      </c>
      <c r="K5" s="25" t="s">
        <v>36</v>
      </c>
      <c r="L5" s="25" t="s">
        <v>37</v>
      </c>
      <c r="M5" s="19" t="s">
        <v>38</v>
      </c>
      <c r="N5" s="19" t="s">
        <v>39</v>
      </c>
      <c r="O5" s="19" t="s">
        <v>40</v>
      </c>
      <c r="P5" s="19" t="s">
        <v>41</v>
      </c>
      <c r="Q5" s="19" t="s">
        <v>43</v>
      </c>
      <c r="R5" s="19" t="s">
        <v>44</v>
      </c>
      <c r="S5" s="20"/>
      <c r="T5" s="3" t="s">
        <v>11</v>
      </c>
      <c r="U5" s="3" t="s">
        <v>12</v>
      </c>
      <c r="V5" s="4" t="s">
        <v>13</v>
      </c>
      <c r="W5" s="3" t="s">
        <v>10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  <c r="AM5" s="3"/>
    </row>
    <row r="6" spans="1:40" ht="12.75">
      <c r="A6" s="5">
        <v>1</v>
      </c>
      <c r="B6" s="6">
        <v>435</v>
      </c>
      <c r="C6" s="6">
        <v>426</v>
      </c>
      <c r="D6" s="6">
        <f>SUM(B6:C6)</f>
        <v>861</v>
      </c>
      <c r="E6" s="6">
        <v>201</v>
      </c>
      <c r="F6" s="6">
        <v>192</v>
      </c>
      <c r="G6" s="6">
        <f>SUM(E6:F6)</f>
        <v>393</v>
      </c>
      <c r="H6" s="6">
        <v>3</v>
      </c>
      <c r="I6" s="6">
        <v>3</v>
      </c>
      <c r="J6" s="6">
        <v>59</v>
      </c>
      <c r="K6" s="6">
        <v>2</v>
      </c>
      <c r="L6" s="6">
        <v>0</v>
      </c>
      <c r="M6" s="6">
        <v>3</v>
      </c>
      <c r="N6" s="6">
        <v>0</v>
      </c>
      <c r="O6" s="6">
        <v>186</v>
      </c>
      <c r="P6" s="6">
        <v>4</v>
      </c>
      <c r="Q6" s="6">
        <v>94</v>
      </c>
      <c r="R6" s="6">
        <v>3</v>
      </c>
      <c r="S6" s="21">
        <f>SUM(H6:R6)</f>
        <v>357</v>
      </c>
      <c r="T6" s="6">
        <v>22</v>
      </c>
      <c r="U6" s="6">
        <v>14</v>
      </c>
      <c r="V6" s="6">
        <v>0</v>
      </c>
      <c r="W6" s="6">
        <f>SUM(T6:V6)</f>
        <v>36</v>
      </c>
      <c r="Y6" s="5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2.75">
      <c r="A7" s="5">
        <v>2</v>
      </c>
      <c r="B7" s="6">
        <v>365</v>
      </c>
      <c r="C7" s="6">
        <v>374</v>
      </c>
      <c r="D7" s="6">
        <f>SUM(B7:C7)</f>
        <v>739</v>
      </c>
      <c r="E7" s="6">
        <v>310</v>
      </c>
      <c r="F7" s="6">
        <v>330</v>
      </c>
      <c r="G7" s="6">
        <f>SUM(E7:F7)</f>
        <v>640</v>
      </c>
      <c r="H7" s="6">
        <v>4</v>
      </c>
      <c r="I7" s="6">
        <v>4</v>
      </c>
      <c r="J7" s="6">
        <v>104</v>
      </c>
      <c r="K7" s="6">
        <v>4</v>
      </c>
      <c r="L7" s="6">
        <v>7</v>
      </c>
      <c r="M7" s="6">
        <v>7</v>
      </c>
      <c r="N7" s="6">
        <v>2</v>
      </c>
      <c r="O7" s="6">
        <v>240</v>
      </c>
      <c r="P7" s="6">
        <v>10</v>
      </c>
      <c r="Q7" s="6">
        <v>184</v>
      </c>
      <c r="R7" s="6">
        <v>5</v>
      </c>
      <c r="S7" s="21">
        <f>SUM(H7:R7)</f>
        <v>571</v>
      </c>
      <c r="T7" s="6">
        <v>40</v>
      </c>
      <c r="U7" s="6">
        <v>29</v>
      </c>
      <c r="V7" s="6">
        <v>0</v>
      </c>
      <c r="W7" s="6">
        <f>SUM(T7:V7)</f>
        <v>69</v>
      </c>
      <c r="Y7" s="5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2.75">
      <c r="A8" s="5">
        <v>3</v>
      </c>
      <c r="B8" s="6">
        <v>335</v>
      </c>
      <c r="C8" s="6">
        <v>329</v>
      </c>
      <c r="D8" s="6">
        <f>SUM(B8:C8)</f>
        <v>664</v>
      </c>
      <c r="E8" s="6">
        <v>289</v>
      </c>
      <c r="F8" s="6">
        <v>277</v>
      </c>
      <c r="G8" s="6">
        <f>SUM(E8:F8)</f>
        <v>566</v>
      </c>
      <c r="H8" s="6">
        <v>5</v>
      </c>
      <c r="I8" s="6">
        <v>5</v>
      </c>
      <c r="J8" s="6">
        <v>117</v>
      </c>
      <c r="K8" s="6">
        <v>5</v>
      </c>
      <c r="L8" s="6">
        <v>6</v>
      </c>
      <c r="M8" s="6">
        <v>3</v>
      </c>
      <c r="N8" s="6">
        <v>0</v>
      </c>
      <c r="O8" s="6">
        <v>210</v>
      </c>
      <c r="P8" s="6">
        <v>0</v>
      </c>
      <c r="Q8" s="6">
        <v>142</v>
      </c>
      <c r="R8" s="6">
        <v>5</v>
      </c>
      <c r="S8" s="21">
        <f>SUM(H8:R8)</f>
        <v>498</v>
      </c>
      <c r="T8" s="6">
        <v>47</v>
      </c>
      <c r="U8" s="6">
        <v>21</v>
      </c>
      <c r="V8" s="6">
        <v>0</v>
      </c>
      <c r="W8" s="6">
        <f>SUM(T8:V8)</f>
        <v>68</v>
      </c>
      <c r="Y8" s="5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12.75">
      <c r="A9" s="5">
        <v>4</v>
      </c>
      <c r="B9" s="6">
        <v>371</v>
      </c>
      <c r="C9" s="6">
        <v>384</v>
      </c>
      <c r="D9" s="6">
        <f>SUM(B9:C9)</f>
        <v>755</v>
      </c>
      <c r="E9" s="6">
        <v>325</v>
      </c>
      <c r="F9" s="6">
        <v>316</v>
      </c>
      <c r="G9" s="6">
        <f>SUM(E9:F9)</f>
        <v>641</v>
      </c>
      <c r="H9" s="6">
        <v>3</v>
      </c>
      <c r="I9" s="6">
        <v>6</v>
      </c>
      <c r="J9" s="6">
        <v>116</v>
      </c>
      <c r="K9" s="6">
        <v>7</v>
      </c>
      <c r="L9" s="6">
        <v>5</v>
      </c>
      <c r="M9" s="6">
        <v>10</v>
      </c>
      <c r="N9" s="6">
        <v>3</v>
      </c>
      <c r="O9" s="6">
        <v>267</v>
      </c>
      <c r="P9" s="6">
        <v>11</v>
      </c>
      <c r="Q9" s="6">
        <v>146</v>
      </c>
      <c r="R9" s="6">
        <v>2</v>
      </c>
      <c r="S9" s="21">
        <f>SUM(H9:R9)</f>
        <v>576</v>
      </c>
      <c r="T9" s="6">
        <v>0</v>
      </c>
      <c r="U9" s="6">
        <v>0</v>
      </c>
      <c r="V9" s="6">
        <v>0</v>
      </c>
      <c r="W9" s="6">
        <v>0</v>
      </c>
      <c r="Y9" s="5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Y10" s="5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s="35" customFormat="1" ht="18">
      <c r="A11" s="32" t="s">
        <v>14</v>
      </c>
      <c r="B11" s="33">
        <f aca="true" t="shared" si="0" ref="B11:W11">SUM(B6:B9)</f>
        <v>1506</v>
      </c>
      <c r="C11" s="33">
        <f t="shared" si="0"/>
        <v>1513</v>
      </c>
      <c r="D11" s="34">
        <f t="shared" si="0"/>
        <v>3019</v>
      </c>
      <c r="E11" s="33">
        <f t="shared" si="0"/>
        <v>1125</v>
      </c>
      <c r="F11" s="33">
        <f t="shared" si="0"/>
        <v>1115</v>
      </c>
      <c r="G11" s="34">
        <f t="shared" si="0"/>
        <v>2240</v>
      </c>
      <c r="H11" s="34">
        <f t="shared" si="0"/>
        <v>15</v>
      </c>
      <c r="I11" s="34">
        <f t="shared" si="0"/>
        <v>18</v>
      </c>
      <c r="J11" s="34">
        <f t="shared" si="0"/>
        <v>396</v>
      </c>
      <c r="K11" s="34">
        <f t="shared" si="0"/>
        <v>18</v>
      </c>
      <c r="L11" s="34">
        <f t="shared" si="0"/>
        <v>18</v>
      </c>
      <c r="M11" s="34">
        <f t="shared" si="0"/>
        <v>23</v>
      </c>
      <c r="N11" s="34">
        <f t="shared" si="0"/>
        <v>5</v>
      </c>
      <c r="O11" s="34">
        <f t="shared" si="0"/>
        <v>903</v>
      </c>
      <c r="P11" s="34">
        <f t="shared" si="0"/>
        <v>25</v>
      </c>
      <c r="Q11" s="34">
        <f t="shared" si="0"/>
        <v>566</v>
      </c>
      <c r="R11" s="34">
        <f t="shared" si="0"/>
        <v>15</v>
      </c>
      <c r="S11" s="34">
        <f t="shared" si="0"/>
        <v>2002</v>
      </c>
      <c r="T11" s="33">
        <f t="shared" si="0"/>
        <v>109</v>
      </c>
      <c r="U11" s="33">
        <f t="shared" si="0"/>
        <v>64</v>
      </c>
      <c r="V11" s="33">
        <f t="shared" si="0"/>
        <v>0</v>
      </c>
      <c r="W11" s="33">
        <f t="shared" si="0"/>
        <v>173</v>
      </c>
      <c r="Y11" s="32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ht="12.75">
      <c r="A12" s="22" t="s">
        <v>15</v>
      </c>
      <c r="B12" s="23">
        <f>B11/$D$11</f>
        <v>0.4988406757204372</v>
      </c>
      <c r="C12" s="23">
        <f>C11/$D$11</f>
        <v>0.5011593242795628</v>
      </c>
      <c r="D12" s="24"/>
      <c r="E12" s="23">
        <f>E11/$D$11</f>
        <v>0.37263994700231867</v>
      </c>
      <c r="F12" s="23">
        <f>F11/$D$11</f>
        <v>0.3693275919178536</v>
      </c>
      <c r="G12" s="23">
        <f>G11/$D$11</f>
        <v>0.7419675389201722</v>
      </c>
      <c r="H12" s="23">
        <f>H11/$D$11</f>
        <v>0.004968532626697582</v>
      </c>
      <c r="I12" s="23">
        <f aca="true" t="shared" si="1" ref="I12:R12">I11/$D$11</f>
        <v>0.0059622391520370984</v>
      </c>
      <c r="J12" s="23">
        <f t="shared" si="1"/>
        <v>0.13116926134481616</v>
      </c>
      <c r="K12" s="23">
        <f t="shared" si="1"/>
        <v>0.0059622391520370984</v>
      </c>
      <c r="L12" s="23">
        <f t="shared" si="1"/>
        <v>0.0059622391520370984</v>
      </c>
      <c r="M12" s="23">
        <f t="shared" si="1"/>
        <v>0.0076184166942696255</v>
      </c>
      <c r="N12" s="23">
        <f t="shared" si="1"/>
        <v>0.0016561775422325273</v>
      </c>
      <c r="O12" s="23">
        <f>O11/$D$11</f>
        <v>0.2991056641271944</v>
      </c>
      <c r="P12" s="23">
        <f>P11/$D$11</f>
        <v>0.008280887711162636</v>
      </c>
      <c r="Q12" s="23">
        <f>Q11/$D$11</f>
        <v>0.1874792977807221</v>
      </c>
      <c r="R12" s="23">
        <f t="shared" si="1"/>
        <v>0.004968532626697582</v>
      </c>
      <c r="S12" s="23">
        <f>S11/$D$11</f>
        <v>0.6631334879099039</v>
      </c>
      <c r="T12" s="23">
        <f>T11/$D$11</f>
        <v>0.036104670420669095</v>
      </c>
      <c r="U12" s="23">
        <f>U11/$D$11</f>
        <v>0.02119907254057635</v>
      </c>
      <c r="V12" s="23">
        <f>V11/$D$11</f>
        <v>0</v>
      </c>
      <c r="W12" s="23">
        <f>W11/$D$11</f>
        <v>0.05730374296124544</v>
      </c>
      <c r="Y12" s="5"/>
      <c r="Z12" s="7"/>
      <c r="AA12" s="7"/>
      <c r="AB12" s="7"/>
      <c r="AC12" s="7"/>
      <c r="AD12" s="7"/>
      <c r="AE12" s="7"/>
      <c r="AF12" s="7"/>
      <c r="AG12" s="7"/>
      <c r="AH12" s="7"/>
      <c r="AI12" s="6"/>
      <c r="AJ12" s="6"/>
      <c r="AK12" s="6"/>
      <c r="AL12" s="6"/>
      <c r="AM12" s="6"/>
      <c r="AN12" s="6"/>
    </row>
    <row r="13" spans="1:23" ht="12.75">
      <c r="A13" s="2" t="s">
        <v>16</v>
      </c>
      <c r="B13" s="6"/>
      <c r="C13" s="6"/>
      <c r="D13" s="6"/>
      <c r="E13" s="24">
        <f>E11/$G$11</f>
        <v>0.5022321428571429</v>
      </c>
      <c r="F13" s="24">
        <f>F11/$G$11</f>
        <v>0.49776785714285715</v>
      </c>
      <c r="G13" s="6"/>
      <c r="H13" s="23">
        <f>H11/$G$11</f>
        <v>0.006696428571428571</v>
      </c>
      <c r="I13" s="23">
        <f aca="true" t="shared" si="2" ref="I13:R13">I11/$G$11</f>
        <v>0.008035714285714285</v>
      </c>
      <c r="J13" s="23">
        <f t="shared" si="2"/>
        <v>0.1767857142857143</v>
      </c>
      <c r="K13" s="23">
        <f t="shared" si="2"/>
        <v>0.008035714285714285</v>
      </c>
      <c r="L13" s="23">
        <f t="shared" si="2"/>
        <v>0.008035714285714285</v>
      </c>
      <c r="M13" s="23">
        <f t="shared" si="2"/>
        <v>0.010267857142857143</v>
      </c>
      <c r="N13" s="23">
        <f>N11/$G$11</f>
        <v>0.002232142857142857</v>
      </c>
      <c r="O13" s="23">
        <f>O11/$G$11</f>
        <v>0.403125</v>
      </c>
      <c r="P13" s="23">
        <f>P11/$G$11</f>
        <v>0.011160714285714286</v>
      </c>
      <c r="Q13" s="23">
        <f>Q11/$G$11</f>
        <v>0.2526785714285714</v>
      </c>
      <c r="R13" s="23">
        <f t="shared" si="2"/>
        <v>0.006696428571428571</v>
      </c>
      <c r="S13" s="23">
        <f>S11/$G$11</f>
        <v>0.89375</v>
      </c>
      <c r="T13" s="23">
        <f>T11/$G$11</f>
        <v>0.048660714285714286</v>
      </c>
      <c r="U13" s="23">
        <f>U11/$G$11</f>
        <v>0.02857142857142857</v>
      </c>
      <c r="V13" s="23">
        <f>V11/$G$11</f>
        <v>0</v>
      </c>
      <c r="W13" s="23">
        <f>W11/$G$11</f>
        <v>0.07723214285714286</v>
      </c>
    </row>
    <row r="14" spans="1:23" ht="12.75">
      <c r="A14" s="2" t="s">
        <v>17</v>
      </c>
      <c r="B14" s="6"/>
      <c r="C14" s="6"/>
      <c r="D14" s="6"/>
      <c r="E14" s="6"/>
      <c r="F14" s="6"/>
      <c r="G14" s="6"/>
      <c r="H14" s="23">
        <f>H11/$S$11</f>
        <v>0.007492507492507493</v>
      </c>
      <c r="I14" s="23">
        <f aca="true" t="shared" si="3" ref="I14:W14">I11/$S$11</f>
        <v>0.008991008991008992</v>
      </c>
      <c r="J14" s="23">
        <f t="shared" si="3"/>
        <v>0.1978021978021978</v>
      </c>
      <c r="K14" s="23">
        <f t="shared" si="3"/>
        <v>0.008991008991008992</v>
      </c>
      <c r="L14" s="23">
        <f t="shared" si="3"/>
        <v>0.008991008991008992</v>
      </c>
      <c r="M14" s="23">
        <f t="shared" si="3"/>
        <v>0.011488511488511488</v>
      </c>
      <c r="N14" s="23">
        <f>N11/$S$11</f>
        <v>0.0024975024975024975</v>
      </c>
      <c r="O14" s="23">
        <f>O11/$S$11</f>
        <v>0.45104895104895104</v>
      </c>
      <c r="P14" s="23">
        <f>P11/$S$11</f>
        <v>0.012487512487512488</v>
      </c>
      <c r="Q14" s="23">
        <f>Q11/$S$11</f>
        <v>0.2827172827172827</v>
      </c>
      <c r="R14" s="23">
        <f t="shared" si="3"/>
        <v>0.007492507492507493</v>
      </c>
      <c r="S14" s="23"/>
      <c r="T14" s="23">
        <f t="shared" si="3"/>
        <v>0.05444555444555445</v>
      </c>
      <c r="U14" s="23">
        <f t="shared" si="3"/>
        <v>0.03196803196803197</v>
      </c>
      <c r="V14" s="23">
        <f t="shared" si="3"/>
        <v>0</v>
      </c>
      <c r="W14" s="23">
        <f t="shared" si="3"/>
        <v>0.08641358641358642</v>
      </c>
    </row>
  </sheetData>
  <printOptions gridLines="1"/>
  <pageMargins left="0.75" right="0.75" top="1" bottom="1" header="0.5" footer="0.5"/>
  <pageSetup horizontalDpi="360" verticalDpi="36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4"/>
  <sheetViews>
    <sheetView tabSelected="1" workbookViewId="0" topLeftCell="M4">
      <selection activeCell="AG10" sqref="AG10"/>
    </sheetView>
  </sheetViews>
  <sheetFormatPr defaultColWidth="9.140625" defaultRowHeight="12.75"/>
  <cols>
    <col min="1" max="1" width="10.140625" style="2" customWidth="1"/>
    <col min="2" max="7" width="10.7109375" style="2" customWidth="1"/>
    <col min="8" max="34" width="8.7109375" style="2" customWidth="1"/>
    <col min="35" max="35" width="8.8515625" style="2" customWidth="1"/>
    <col min="36" max="36" width="5.8515625" style="2" customWidth="1"/>
    <col min="37" max="51" width="5.140625" style="2" customWidth="1"/>
    <col min="52" max="16384" width="8.8515625" style="2" customWidth="1"/>
  </cols>
  <sheetData>
    <row r="1" spans="2:40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  <c r="AJ1" s="5"/>
      <c r="AK1" s="5"/>
      <c r="AL1" s="5"/>
      <c r="AM1" s="5"/>
      <c r="AN1" s="5"/>
    </row>
    <row r="2" spans="1:33" ht="18">
      <c r="A2" s="13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"/>
      <c r="Q2" s="1"/>
      <c r="R2" s="1"/>
      <c r="S2" s="1"/>
      <c r="T2" s="1"/>
      <c r="U2" s="5"/>
      <c r="V2" s="8"/>
      <c r="W2" s="8"/>
      <c r="X2" s="8"/>
      <c r="Y2" s="8"/>
      <c r="Z2" s="8"/>
      <c r="AA2" s="8"/>
      <c r="AB2" s="8"/>
      <c r="AC2" s="8"/>
      <c r="AE2" s="5"/>
      <c r="AF2" s="5"/>
      <c r="AG2" s="5"/>
    </row>
    <row r="3" spans="1:18" ht="18">
      <c r="A3"/>
      <c r="B3" s="13" t="s">
        <v>18</v>
      </c>
      <c r="C3" s="5"/>
      <c r="D3" s="1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51" ht="25.5">
      <c r="A4" s="15" t="s">
        <v>1</v>
      </c>
      <c r="B4" s="9" t="s">
        <v>19</v>
      </c>
      <c r="C4" s="5"/>
      <c r="D4" s="5"/>
      <c r="E4" s="16" t="s">
        <v>3</v>
      </c>
      <c r="F4" s="17"/>
      <c r="G4" s="17"/>
      <c r="H4" s="9" t="s">
        <v>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9" t="s">
        <v>6</v>
      </c>
      <c r="AF4" s="5"/>
      <c r="AG4" s="5"/>
      <c r="AH4" s="5"/>
      <c r="AI4" s="1"/>
      <c r="AJ4" s="10"/>
      <c r="AK4" s="11"/>
      <c r="AL4" s="1"/>
      <c r="AM4" s="1"/>
      <c r="AN4" s="1"/>
      <c r="AO4" s="5"/>
      <c r="AP4" s="5"/>
      <c r="AQ4" s="5"/>
      <c r="AR4" s="5"/>
      <c r="AS4" s="5"/>
      <c r="AT4" s="5"/>
      <c r="AU4" s="9"/>
      <c r="AV4" s="5"/>
      <c r="AW4" s="5"/>
      <c r="AX4" s="5"/>
      <c r="AY4" s="5"/>
    </row>
    <row r="5" spans="1:50" ht="167.25" customHeight="1">
      <c r="A5" s="3" t="s">
        <v>7</v>
      </c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19" t="s">
        <v>45</v>
      </c>
      <c r="I5" s="19" t="s">
        <v>46</v>
      </c>
      <c r="J5" s="19" t="s">
        <v>47</v>
      </c>
      <c r="K5" s="19" t="s">
        <v>48</v>
      </c>
      <c r="L5" s="19" t="s">
        <v>49</v>
      </c>
      <c r="M5" s="19" t="s">
        <v>50</v>
      </c>
      <c r="N5" s="19" t="s">
        <v>51</v>
      </c>
      <c r="O5" s="19" t="s">
        <v>52</v>
      </c>
      <c r="P5" s="19" t="s">
        <v>53</v>
      </c>
      <c r="Q5" s="19" t="s">
        <v>54</v>
      </c>
      <c r="R5" s="19" t="s">
        <v>55</v>
      </c>
      <c r="S5" s="19" t="s">
        <v>56</v>
      </c>
      <c r="T5" s="19" t="s">
        <v>57</v>
      </c>
      <c r="U5" s="19" t="s">
        <v>58</v>
      </c>
      <c r="V5" s="19" t="s">
        <v>59</v>
      </c>
      <c r="W5" s="19" t="s">
        <v>60</v>
      </c>
      <c r="X5" s="19" t="s">
        <v>61</v>
      </c>
      <c r="Y5" s="19" t="s">
        <v>62</v>
      </c>
      <c r="Z5" s="19" t="s">
        <v>63</v>
      </c>
      <c r="AA5" s="19" t="s">
        <v>64</v>
      </c>
      <c r="AB5" s="19" t="s">
        <v>65</v>
      </c>
      <c r="AC5" s="19" t="s">
        <v>66</v>
      </c>
      <c r="AD5" s="20" t="s">
        <v>20</v>
      </c>
      <c r="AE5" s="3" t="s">
        <v>11</v>
      </c>
      <c r="AF5" s="3" t="s">
        <v>12</v>
      </c>
      <c r="AG5" s="4" t="s">
        <v>13</v>
      </c>
      <c r="AH5" s="3" t="s">
        <v>10</v>
      </c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4"/>
      <c r="AX5" s="3"/>
    </row>
    <row r="6" spans="1:51" ht="12.75">
      <c r="A6" s="5">
        <v>1</v>
      </c>
      <c r="B6" s="6">
        <v>435</v>
      </c>
      <c r="C6" s="6">
        <v>426</v>
      </c>
      <c r="D6" s="6">
        <f>SUM(B6:C6)</f>
        <v>861</v>
      </c>
      <c r="E6" s="6">
        <v>201</v>
      </c>
      <c r="F6" s="6">
        <v>192</v>
      </c>
      <c r="G6" s="6">
        <f>SUM(E6:F6)</f>
        <v>393</v>
      </c>
      <c r="H6" s="6">
        <v>5</v>
      </c>
      <c r="I6" s="6">
        <v>9</v>
      </c>
      <c r="J6" s="6">
        <v>0</v>
      </c>
      <c r="K6" s="6">
        <v>20</v>
      </c>
      <c r="L6" s="6">
        <v>2</v>
      </c>
      <c r="M6" s="6">
        <v>1</v>
      </c>
      <c r="N6" s="6">
        <v>4</v>
      </c>
      <c r="O6" s="6">
        <v>31</v>
      </c>
      <c r="P6" s="6">
        <v>6</v>
      </c>
      <c r="Q6" s="6">
        <v>2</v>
      </c>
      <c r="R6" s="6">
        <v>0</v>
      </c>
      <c r="S6" s="6">
        <v>5</v>
      </c>
      <c r="T6" s="6">
        <v>2</v>
      </c>
      <c r="U6" s="6">
        <v>161</v>
      </c>
      <c r="V6" s="6">
        <v>3</v>
      </c>
      <c r="W6" s="6">
        <v>8</v>
      </c>
      <c r="X6" s="6">
        <v>57</v>
      </c>
      <c r="Y6" s="6">
        <v>1</v>
      </c>
      <c r="Z6" s="6">
        <v>1</v>
      </c>
      <c r="AA6" s="6">
        <v>14</v>
      </c>
      <c r="AB6" s="6">
        <v>3</v>
      </c>
      <c r="AC6" s="6">
        <v>3</v>
      </c>
      <c r="AD6" s="21">
        <f>SUM(H6:AC6)</f>
        <v>338</v>
      </c>
      <c r="AE6" s="6">
        <v>22</v>
      </c>
      <c r="AF6" s="6">
        <v>14</v>
      </c>
      <c r="AG6" s="6">
        <f>SUM(AE6:AF6)</f>
        <v>36</v>
      </c>
      <c r="AH6" s="6">
        <f>SUM(AE6:AG6)</f>
        <v>72</v>
      </c>
      <c r="AJ6" s="5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12.75">
      <c r="A7" s="5">
        <v>2</v>
      </c>
      <c r="B7" s="6">
        <v>365</v>
      </c>
      <c r="C7" s="6">
        <v>374</v>
      </c>
      <c r="D7" s="6">
        <f>SUM(B7:C7)</f>
        <v>739</v>
      </c>
      <c r="E7" s="6">
        <v>310</v>
      </c>
      <c r="F7" s="6">
        <v>330</v>
      </c>
      <c r="G7" s="6">
        <f>SUM(E7:F7)</f>
        <v>640</v>
      </c>
      <c r="H7" s="6">
        <v>3</v>
      </c>
      <c r="I7" s="6">
        <v>25</v>
      </c>
      <c r="J7" s="6">
        <v>2</v>
      </c>
      <c r="K7" s="6">
        <v>32</v>
      </c>
      <c r="L7" s="6">
        <v>4</v>
      </c>
      <c r="M7" s="6">
        <v>5</v>
      </c>
      <c r="N7" s="6">
        <v>9</v>
      </c>
      <c r="O7" s="6">
        <v>66</v>
      </c>
      <c r="P7" s="6">
        <v>10</v>
      </c>
      <c r="Q7" s="6">
        <v>5</v>
      </c>
      <c r="R7" s="6">
        <v>7</v>
      </c>
      <c r="S7" s="6">
        <v>20</v>
      </c>
      <c r="T7" s="6">
        <v>7</v>
      </c>
      <c r="U7" s="6">
        <v>194</v>
      </c>
      <c r="V7" s="6">
        <v>4</v>
      </c>
      <c r="W7" s="6">
        <v>17</v>
      </c>
      <c r="X7" s="6">
        <v>101</v>
      </c>
      <c r="Y7" s="6">
        <v>0</v>
      </c>
      <c r="Z7" s="6">
        <v>2</v>
      </c>
      <c r="AA7" s="6">
        <v>12</v>
      </c>
      <c r="AB7" s="6">
        <v>12</v>
      </c>
      <c r="AC7" s="6">
        <v>4</v>
      </c>
      <c r="AD7" s="21">
        <f>SUM(H7:AC7)</f>
        <v>541</v>
      </c>
      <c r="AE7" s="6">
        <v>40</v>
      </c>
      <c r="AF7" s="6">
        <v>29</v>
      </c>
      <c r="AG7" s="6">
        <f>SUM(AE7:AF7)</f>
        <v>69</v>
      </c>
      <c r="AH7" s="6">
        <f>SUM(AE7:AG7)</f>
        <v>138</v>
      </c>
      <c r="AJ7" s="5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ht="12.75">
      <c r="A8" s="5">
        <v>3</v>
      </c>
      <c r="B8" s="6">
        <v>335</v>
      </c>
      <c r="C8" s="6">
        <v>329</v>
      </c>
      <c r="D8" s="6">
        <f>SUM(B8:C8)</f>
        <v>664</v>
      </c>
      <c r="E8" s="6">
        <v>289</v>
      </c>
      <c r="F8" s="6">
        <v>277</v>
      </c>
      <c r="G8" s="6">
        <f>SUM(E8:F8)</f>
        <v>566</v>
      </c>
      <c r="H8" s="6">
        <v>9</v>
      </c>
      <c r="I8" s="6">
        <v>40</v>
      </c>
      <c r="J8" s="6">
        <v>0</v>
      </c>
      <c r="K8" s="6">
        <v>15</v>
      </c>
      <c r="L8" s="6">
        <v>5</v>
      </c>
      <c r="M8" s="6">
        <v>5</v>
      </c>
      <c r="N8" s="6">
        <v>0</v>
      </c>
      <c r="O8" s="6">
        <v>68</v>
      </c>
      <c r="P8" s="6">
        <v>4</v>
      </c>
      <c r="Q8" s="6">
        <v>0</v>
      </c>
      <c r="R8" s="6">
        <v>6</v>
      </c>
      <c r="S8" s="6">
        <v>10</v>
      </c>
      <c r="T8" s="6">
        <v>3</v>
      </c>
      <c r="U8" s="6">
        <v>153</v>
      </c>
      <c r="V8" s="6">
        <v>4</v>
      </c>
      <c r="W8" s="6">
        <v>6</v>
      </c>
      <c r="X8" s="6">
        <v>115</v>
      </c>
      <c r="Y8" s="6">
        <v>1</v>
      </c>
      <c r="Z8" s="6">
        <v>0</v>
      </c>
      <c r="AA8" s="6">
        <v>19</v>
      </c>
      <c r="AB8" s="6">
        <v>18</v>
      </c>
      <c r="AC8" s="6">
        <v>5</v>
      </c>
      <c r="AD8" s="21">
        <f>SUM(H8:AC8)</f>
        <v>486</v>
      </c>
      <c r="AE8" s="6">
        <v>47</v>
      </c>
      <c r="AF8" s="6">
        <v>21</v>
      </c>
      <c r="AG8" s="6">
        <f>SUM(AE8:AF8)</f>
        <v>68</v>
      </c>
      <c r="AH8" s="6">
        <f>SUM(AF8:AG8)</f>
        <v>89</v>
      </c>
      <c r="AJ8" s="5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12.75">
      <c r="A9" s="5">
        <v>4</v>
      </c>
      <c r="B9" s="6">
        <v>371</v>
      </c>
      <c r="C9" s="6">
        <v>384</v>
      </c>
      <c r="D9" s="6">
        <f>SUM(B9:C9)</f>
        <v>755</v>
      </c>
      <c r="E9" s="6">
        <v>325</v>
      </c>
      <c r="F9" s="6">
        <v>316</v>
      </c>
      <c r="G9" s="6">
        <f>SUM(E9:F9)</f>
        <v>641</v>
      </c>
      <c r="H9" s="6">
        <v>11</v>
      </c>
      <c r="I9" s="6">
        <v>31</v>
      </c>
      <c r="J9" s="6">
        <v>3</v>
      </c>
      <c r="K9" s="6">
        <v>32</v>
      </c>
      <c r="L9" s="6">
        <v>7</v>
      </c>
      <c r="M9" s="6">
        <v>1</v>
      </c>
      <c r="N9" s="6">
        <v>11</v>
      </c>
      <c r="O9" s="6">
        <v>47</v>
      </c>
      <c r="P9" s="6">
        <v>13</v>
      </c>
      <c r="Q9" s="6">
        <v>4</v>
      </c>
      <c r="R9" s="6">
        <v>4</v>
      </c>
      <c r="S9" s="6">
        <v>22</v>
      </c>
      <c r="T9" s="6">
        <v>8</v>
      </c>
      <c r="U9" s="6">
        <v>199</v>
      </c>
      <c r="V9" s="6">
        <v>6</v>
      </c>
      <c r="W9" s="6">
        <v>12</v>
      </c>
      <c r="X9" s="6">
        <v>113</v>
      </c>
      <c r="Y9" s="6">
        <v>2</v>
      </c>
      <c r="Z9" s="6">
        <v>0</v>
      </c>
      <c r="AA9" s="6">
        <v>5</v>
      </c>
      <c r="AB9" s="6">
        <v>11</v>
      </c>
      <c r="AC9" s="6">
        <v>3</v>
      </c>
      <c r="AD9" s="21">
        <f>SUM(H9:AC9)</f>
        <v>545</v>
      </c>
      <c r="AE9" s="6">
        <v>49</v>
      </c>
      <c r="AF9" s="6">
        <v>16</v>
      </c>
      <c r="AG9" s="6">
        <f>SUM(AE9:AF9)</f>
        <v>65</v>
      </c>
      <c r="AH9" s="6">
        <f>SUM(AE9:AG9)</f>
        <v>130</v>
      </c>
      <c r="AJ9" s="5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J10" s="5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s="35" customFormat="1" ht="18">
      <c r="A11" s="32" t="s">
        <v>14</v>
      </c>
      <c r="B11" s="33">
        <f>SUM(B6:B10)</f>
        <v>1506</v>
      </c>
      <c r="C11" s="33">
        <f>SUM(C6:C10)</f>
        <v>1513</v>
      </c>
      <c r="D11" s="34">
        <f>SUM(D6:D10)</f>
        <v>3019</v>
      </c>
      <c r="E11" s="33">
        <f>SUM(E6:E9)</f>
        <v>1125</v>
      </c>
      <c r="F11" s="33">
        <f aca="true" t="shared" si="0" ref="F11:U11">SUM(F6:F9)</f>
        <v>1115</v>
      </c>
      <c r="G11" s="34">
        <f t="shared" si="0"/>
        <v>2240</v>
      </c>
      <c r="H11" s="34">
        <f t="shared" si="0"/>
        <v>28</v>
      </c>
      <c r="I11" s="34">
        <f t="shared" si="0"/>
        <v>105</v>
      </c>
      <c r="J11" s="34">
        <f t="shared" si="0"/>
        <v>5</v>
      </c>
      <c r="K11" s="34">
        <f t="shared" si="0"/>
        <v>99</v>
      </c>
      <c r="L11" s="34">
        <f t="shared" si="0"/>
        <v>18</v>
      </c>
      <c r="M11" s="34">
        <f t="shared" si="0"/>
        <v>12</v>
      </c>
      <c r="N11" s="34">
        <f t="shared" si="0"/>
        <v>24</v>
      </c>
      <c r="O11" s="34">
        <f t="shared" si="0"/>
        <v>212</v>
      </c>
      <c r="P11" s="34">
        <f t="shared" si="0"/>
        <v>33</v>
      </c>
      <c r="Q11" s="34">
        <f t="shared" si="0"/>
        <v>11</v>
      </c>
      <c r="R11" s="34">
        <f t="shared" si="0"/>
        <v>17</v>
      </c>
      <c r="S11" s="34">
        <f t="shared" si="0"/>
        <v>57</v>
      </c>
      <c r="T11" s="34">
        <f t="shared" si="0"/>
        <v>20</v>
      </c>
      <c r="U11" s="34">
        <f t="shared" si="0"/>
        <v>707</v>
      </c>
      <c r="V11" s="34">
        <f>SUM(V6:V9)</f>
        <v>17</v>
      </c>
      <c r="W11" s="34">
        <f aca="true" t="shared" si="1" ref="W11:AB11">SUM(W6:W9)</f>
        <v>43</v>
      </c>
      <c r="X11" s="34">
        <f t="shared" si="1"/>
        <v>386</v>
      </c>
      <c r="Y11" s="34">
        <f t="shared" si="1"/>
        <v>4</v>
      </c>
      <c r="Z11" s="34">
        <f t="shared" si="1"/>
        <v>3</v>
      </c>
      <c r="AA11" s="34">
        <f t="shared" si="1"/>
        <v>50</v>
      </c>
      <c r="AB11" s="34">
        <f t="shared" si="1"/>
        <v>44</v>
      </c>
      <c r="AC11" s="34">
        <f aca="true" t="shared" si="2" ref="AC11:AH11">SUM(AC6:AC9)</f>
        <v>15</v>
      </c>
      <c r="AD11" s="34">
        <f t="shared" si="2"/>
        <v>1910</v>
      </c>
      <c r="AE11" s="33">
        <f t="shared" si="2"/>
        <v>158</v>
      </c>
      <c r="AF11" s="33">
        <f t="shared" si="2"/>
        <v>80</v>
      </c>
      <c r="AG11" s="33">
        <f t="shared" si="2"/>
        <v>238</v>
      </c>
      <c r="AH11" s="33">
        <f t="shared" si="2"/>
        <v>429</v>
      </c>
      <c r="AJ11" s="32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</row>
    <row r="12" spans="1:51" ht="12.75">
      <c r="A12" s="22" t="s">
        <v>15</v>
      </c>
      <c r="B12" s="23">
        <f>B11/$D$11</f>
        <v>0.4988406757204372</v>
      </c>
      <c r="C12" s="23">
        <f>C11/$D$11</f>
        <v>0.5011593242795628</v>
      </c>
      <c r="D12" s="24"/>
      <c r="E12" s="23">
        <f>E11/$D$11</f>
        <v>0.37263994700231867</v>
      </c>
      <c r="F12" s="23">
        <f>F11/$D$11</f>
        <v>0.3693275919178536</v>
      </c>
      <c r="G12" s="23">
        <f>G11/$D$11</f>
        <v>0.7419675389201722</v>
      </c>
      <c r="H12" s="23">
        <f>H11/$D$11</f>
        <v>0.009274594236502154</v>
      </c>
      <c r="I12" s="23">
        <f aca="true" t="shared" si="3" ref="I12:AE12">I11/$D$11</f>
        <v>0.03477972838688308</v>
      </c>
      <c r="J12" s="23">
        <f t="shared" si="3"/>
        <v>0.0016561775422325273</v>
      </c>
      <c r="K12" s="23">
        <f t="shared" si="3"/>
        <v>0.03279231533620404</v>
      </c>
      <c r="L12" s="23">
        <f t="shared" si="3"/>
        <v>0.0059622391520370984</v>
      </c>
      <c r="M12" s="23">
        <f t="shared" si="3"/>
        <v>0.003974826101358066</v>
      </c>
      <c r="N12" s="23">
        <f t="shared" si="3"/>
        <v>0.007949652202716132</v>
      </c>
      <c r="O12" s="23">
        <f t="shared" si="3"/>
        <v>0.07022192779065915</v>
      </c>
      <c r="P12" s="23">
        <f t="shared" si="3"/>
        <v>0.01093077177873468</v>
      </c>
      <c r="Q12" s="23">
        <f t="shared" si="3"/>
        <v>0.00364359059291156</v>
      </c>
      <c r="R12" s="23">
        <f t="shared" si="3"/>
        <v>0.005631003643590593</v>
      </c>
      <c r="S12" s="23">
        <f t="shared" si="3"/>
        <v>0.01888042398145081</v>
      </c>
      <c r="T12" s="23">
        <f t="shared" si="3"/>
        <v>0.006624710168930109</v>
      </c>
      <c r="U12" s="23">
        <f t="shared" si="3"/>
        <v>0.23418350447167938</v>
      </c>
      <c r="V12" s="23">
        <f t="shared" si="3"/>
        <v>0.005631003643590593</v>
      </c>
      <c r="W12" s="23">
        <f aca="true" t="shared" si="4" ref="W12:AB12">W11/$D$11</f>
        <v>0.014243126863199736</v>
      </c>
      <c r="X12" s="23">
        <f t="shared" si="4"/>
        <v>0.12785690626035112</v>
      </c>
      <c r="Y12" s="23">
        <f t="shared" si="4"/>
        <v>0.001324942033786022</v>
      </c>
      <c r="Z12" s="23">
        <f t="shared" si="4"/>
        <v>0.0009937065253395165</v>
      </c>
      <c r="AA12" s="23">
        <f t="shared" si="4"/>
        <v>0.016561775422325273</v>
      </c>
      <c r="AB12" s="23">
        <f t="shared" si="4"/>
        <v>0.01457436237164624</v>
      </c>
      <c r="AC12" s="23">
        <f t="shared" si="3"/>
        <v>0.004968532626697582</v>
      </c>
      <c r="AD12" s="23">
        <f t="shared" si="3"/>
        <v>0.6326598211328255</v>
      </c>
      <c r="AE12" s="23">
        <f t="shared" si="3"/>
        <v>0.05233521033454786</v>
      </c>
      <c r="AF12" s="23">
        <f>AF11/$D$11</f>
        <v>0.026498840675720437</v>
      </c>
      <c r="AG12" s="23">
        <f>AG11/$D$11</f>
        <v>0.0788340510102683</v>
      </c>
      <c r="AH12" s="23">
        <f>AH11/$D$11</f>
        <v>0.14210003312355085</v>
      </c>
      <c r="AJ12" s="5"/>
      <c r="AK12" s="7"/>
      <c r="AL12" s="7"/>
      <c r="AM12" s="7"/>
      <c r="AN12" s="7"/>
      <c r="AO12" s="7"/>
      <c r="AP12" s="7"/>
      <c r="AQ12" s="7"/>
      <c r="AR12" s="7"/>
      <c r="AS12" s="7"/>
      <c r="AT12" s="6"/>
      <c r="AU12" s="6"/>
      <c r="AV12" s="6"/>
      <c r="AW12" s="6"/>
      <c r="AX12" s="6"/>
      <c r="AY12" s="6"/>
    </row>
    <row r="13" spans="1:34" ht="12.75">
      <c r="A13" s="2" t="s">
        <v>16</v>
      </c>
      <c r="B13" s="6"/>
      <c r="C13" s="6"/>
      <c r="D13" s="6"/>
      <c r="E13" s="24">
        <f>E11/$G$11</f>
        <v>0.5022321428571429</v>
      </c>
      <c r="F13" s="24">
        <f>F11/$G$11</f>
        <v>0.49776785714285715</v>
      </c>
      <c r="G13" s="6"/>
      <c r="H13" s="23">
        <f>H11/$G$11</f>
        <v>0.0125</v>
      </c>
      <c r="I13" s="23">
        <f aca="true" t="shared" si="5" ref="I13:AD13">I11/$G$11</f>
        <v>0.046875</v>
      </c>
      <c r="J13" s="23">
        <f t="shared" si="5"/>
        <v>0.002232142857142857</v>
      </c>
      <c r="K13" s="23">
        <f t="shared" si="5"/>
        <v>0.044196428571428574</v>
      </c>
      <c r="L13" s="23">
        <f t="shared" si="5"/>
        <v>0.008035714285714285</v>
      </c>
      <c r="M13" s="23">
        <f t="shared" si="5"/>
        <v>0.005357142857142857</v>
      </c>
      <c r="N13" s="23">
        <f t="shared" si="5"/>
        <v>0.010714285714285714</v>
      </c>
      <c r="O13" s="23">
        <f t="shared" si="5"/>
        <v>0.09464285714285714</v>
      </c>
      <c r="P13" s="23">
        <f t="shared" si="5"/>
        <v>0.014732142857142857</v>
      </c>
      <c r="Q13" s="23">
        <f t="shared" si="5"/>
        <v>0.004910714285714286</v>
      </c>
      <c r="R13" s="23">
        <f t="shared" si="5"/>
        <v>0.007589285714285714</v>
      </c>
      <c r="S13" s="23">
        <f t="shared" si="5"/>
        <v>0.02544642857142857</v>
      </c>
      <c r="T13" s="23">
        <f t="shared" si="5"/>
        <v>0.008928571428571428</v>
      </c>
      <c r="U13" s="23">
        <f t="shared" si="5"/>
        <v>0.315625</v>
      </c>
      <c r="V13" s="23">
        <f t="shared" si="5"/>
        <v>0.007589285714285714</v>
      </c>
      <c r="W13" s="23">
        <f t="shared" si="5"/>
        <v>0.019196428571428573</v>
      </c>
      <c r="X13" s="23">
        <f t="shared" si="5"/>
        <v>0.17232142857142857</v>
      </c>
      <c r="Y13" s="23">
        <f t="shared" si="5"/>
        <v>0.0017857142857142857</v>
      </c>
      <c r="Z13" s="23">
        <f t="shared" si="5"/>
        <v>0.0013392857142857143</v>
      </c>
      <c r="AA13" s="23">
        <f t="shared" si="5"/>
        <v>0.022321428571428572</v>
      </c>
      <c r="AB13" s="23">
        <f t="shared" si="5"/>
        <v>0.019642857142857142</v>
      </c>
      <c r="AC13" s="23">
        <f t="shared" si="5"/>
        <v>0.006696428571428571</v>
      </c>
      <c r="AD13" s="23">
        <f t="shared" si="5"/>
        <v>0.8526785714285714</v>
      </c>
      <c r="AE13" s="24">
        <f>AE11/$G$11</f>
        <v>0.07053571428571428</v>
      </c>
      <c r="AF13" s="24">
        <f>AF11/$G$11</f>
        <v>0.03571428571428571</v>
      </c>
      <c r="AG13" s="24">
        <f>AG11/$G$11</f>
        <v>0.10625</v>
      </c>
      <c r="AH13" s="24">
        <f>AH11/$G$11</f>
        <v>0.19151785714285716</v>
      </c>
    </row>
    <row r="14" spans="1:34" ht="12.75">
      <c r="A14" s="2" t="s">
        <v>17</v>
      </c>
      <c r="B14" s="6"/>
      <c r="C14" s="6"/>
      <c r="D14" s="6"/>
      <c r="E14" s="6"/>
      <c r="F14" s="6"/>
      <c r="G14" s="6"/>
      <c r="H14" s="23">
        <f>H11/$AD$11</f>
        <v>0.014659685863874346</v>
      </c>
      <c r="I14" s="23">
        <f aca="true" t="shared" si="6" ref="I14:AC14">I11/$AD$11</f>
        <v>0.0549738219895288</v>
      </c>
      <c r="J14" s="23">
        <f t="shared" si="6"/>
        <v>0.002617801047120419</v>
      </c>
      <c r="K14" s="23">
        <f t="shared" si="6"/>
        <v>0.051832460732984295</v>
      </c>
      <c r="L14" s="23">
        <f t="shared" si="6"/>
        <v>0.009424083769633508</v>
      </c>
      <c r="M14" s="23">
        <f t="shared" si="6"/>
        <v>0.0062827225130890054</v>
      </c>
      <c r="N14" s="23">
        <f t="shared" si="6"/>
        <v>0.012565445026178011</v>
      </c>
      <c r="O14" s="23">
        <f t="shared" si="6"/>
        <v>0.11099476439790576</v>
      </c>
      <c r="P14" s="23">
        <f t="shared" si="6"/>
        <v>0.017277486910994764</v>
      </c>
      <c r="Q14" s="23">
        <f t="shared" si="6"/>
        <v>0.005759162303664921</v>
      </c>
      <c r="R14" s="23">
        <f t="shared" si="6"/>
        <v>0.008900523560209424</v>
      </c>
      <c r="S14" s="23">
        <f t="shared" si="6"/>
        <v>0.029842931937172777</v>
      </c>
      <c r="T14" s="23">
        <f t="shared" si="6"/>
        <v>0.010471204188481676</v>
      </c>
      <c r="U14" s="23">
        <f t="shared" si="6"/>
        <v>0.3701570680628272</v>
      </c>
      <c r="V14" s="23">
        <f t="shared" si="6"/>
        <v>0.008900523560209424</v>
      </c>
      <c r="W14" s="23">
        <f t="shared" si="6"/>
        <v>0.022513089005235604</v>
      </c>
      <c r="X14" s="23">
        <f t="shared" si="6"/>
        <v>0.20209424083769634</v>
      </c>
      <c r="Y14" s="23">
        <f t="shared" si="6"/>
        <v>0.0020942408376963353</v>
      </c>
      <c r="Z14" s="23">
        <f t="shared" si="6"/>
        <v>0.0015706806282722514</v>
      </c>
      <c r="AA14" s="23">
        <f t="shared" si="6"/>
        <v>0.02617801047120419</v>
      </c>
      <c r="AB14" s="23">
        <f t="shared" si="6"/>
        <v>0.023036649214659685</v>
      </c>
      <c r="AC14" s="23">
        <f t="shared" si="6"/>
        <v>0.007853403141361256</v>
      </c>
      <c r="AD14" s="24"/>
      <c r="AE14" s="24">
        <f>AE11/$AD$11</f>
        <v>0.08272251308900523</v>
      </c>
      <c r="AF14" s="24">
        <f>AF11/$AD$11</f>
        <v>0.041884816753926704</v>
      </c>
      <c r="AG14" s="24">
        <f>AG11/$AD$11</f>
        <v>0.12460732984293194</v>
      </c>
      <c r="AH14" s="24">
        <f>AH11/$AD$11</f>
        <v>0.22460732984293194</v>
      </c>
    </row>
  </sheetData>
  <printOptions gridLines="1"/>
  <pageMargins left="0.75" right="0.75" top="1" bottom="1" header="0.5" footer="0.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Cinto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</dc:creator>
  <cp:keywords/>
  <dc:description/>
  <cp:lastModifiedBy>Masat Fiorenzo</cp:lastModifiedBy>
  <cp:lastPrinted>2005-03-29T15:15:08Z</cp:lastPrinted>
  <dcterms:created xsi:type="dcterms:W3CDTF">1998-06-04T08:55:22Z</dcterms:created>
  <dcterms:modified xsi:type="dcterms:W3CDTF">2005-03-29T15:30:43Z</dcterms:modified>
  <cp:category/>
  <cp:version/>
  <cp:contentType/>
  <cp:contentStatus/>
</cp:coreProperties>
</file>