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9720" windowHeight="3450" tabRatio="599" activeTab="1"/>
  </bookViews>
  <sheets>
    <sheet name="ANDAMENTO VOTAZIONE" sheetId="1" r:id="rId1"/>
    <sheet name="CAMERA DEPUTATI" sheetId="2" r:id="rId2"/>
    <sheet name="SENATO" sheetId="3" r:id="rId3"/>
  </sheets>
  <definedNames/>
  <calcPr fullCalcOnLoad="1"/>
</workbook>
</file>

<file path=xl/sharedStrings.xml><?xml version="1.0" encoding="utf-8"?>
<sst xmlns="http://schemas.openxmlformats.org/spreadsheetml/2006/main" count="143" uniqueCount="92">
  <si>
    <t>SEZ. ELET.</t>
  </si>
  <si>
    <t>VOTANTI</t>
  </si>
  <si>
    <t>LISTE PARTECIPANTI (voti di lista)</t>
  </si>
  <si>
    <t>Sezioni Elettorali</t>
  </si>
  <si>
    <t>Maschi</t>
  </si>
  <si>
    <t>Femmine</t>
  </si>
  <si>
    <t>TOTALE</t>
  </si>
  <si>
    <t>Voti contestati e non assegnati</t>
  </si>
  <si>
    <t>Schede contenenti voti nulli</t>
  </si>
  <si>
    <t>Schede nulle</t>
  </si>
  <si>
    <t>Schede bianche</t>
  </si>
  <si>
    <t>TOTALE VOTANTI</t>
  </si>
  <si>
    <t>TOT.</t>
  </si>
  <si>
    <t>% elett.</t>
  </si>
  <si>
    <t>% votanti</t>
  </si>
  <si>
    <t>% voti validi</t>
  </si>
  <si>
    <t>SENATO</t>
  </si>
  <si>
    <t xml:space="preserve">CAMERA DEPUTATI </t>
  </si>
  <si>
    <t>Sabato</t>
  </si>
  <si>
    <t>Domenica</t>
  </si>
  <si>
    <t>CORPO ELETTORALE ISCRITTI</t>
  </si>
  <si>
    <t>Elettori per CAMERA DEPUTATI, senza AIRE</t>
  </si>
  <si>
    <t>Elettori per SENATO, senza AIRE</t>
  </si>
  <si>
    <t>Numero</t>
  </si>
  <si>
    <t>Ore 16 - Costituzione ufficio</t>
  </si>
  <si>
    <t>Votanti ore 19</t>
  </si>
  <si>
    <t>Votanti ore 22.00</t>
  </si>
  <si>
    <t xml:space="preserve">Camera </t>
  </si>
  <si>
    <t>Senato</t>
  </si>
  <si>
    <t>Camera</t>
  </si>
  <si>
    <t>M.</t>
  </si>
  <si>
    <t>F.</t>
  </si>
  <si>
    <t>SI</t>
  </si>
  <si>
    <t>Votanti         CAMERA DEPUTATI</t>
  </si>
  <si>
    <t>Votanti                  SENATO</t>
  </si>
  <si>
    <r>
      <t xml:space="preserve">telef. Sez. PRIMA, SECONDA, TERZA = </t>
    </r>
    <r>
      <rPr>
        <b/>
        <sz val="10"/>
        <rFont val="Arial"/>
        <family val="2"/>
      </rPr>
      <t>0421 209513</t>
    </r>
  </si>
  <si>
    <r>
      <t xml:space="preserve">telef. Sez. QUARTA = </t>
    </r>
    <r>
      <rPr>
        <b/>
        <sz val="10"/>
        <rFont val="Arial"/>
        <family val="2"/>
      </rPr>
      <t>338-1536393</t>
    </r>
  </si>
  <si>
    <t>Comune CINTO CAOMAGGIORE (Venezia)</t>
  </si>
  <si>
    <t>ELETTORI,          (senza AIRE)</t>
  </si>
  <si>
    <r>
      <t>TOTALE VOTI VALID</t>
    </r>
    <r>
      <rPr>
        <b/>
        <sz val="10"/>
        <rFont val="Arial"/>
        <family val="0"/>
      </rPr>
      <t>I</t>
    </r>
  </si>
  <si>
    <t>ELETTORI         (senza AIRE)</t>
  </si>
  <si>
    <r>
      <t>TOTALE VOTI VALID</t>
    </r>
    <r>
      <rPr>
        <u val="single"/>
        <sz val="10"/>
        <rFont val="Arial"/>
        <family val="2"/>
      </rPr>
      <t>I</t>
    </r>
  </si>
  <si>
    <t xml:space="preserve">        ELEZIONI POLITICHE del 24-25 febbraio 2013</t>
  </si>
  <si>
    <t xml:space="preserve">  ELEZIONI POLITICHE del 24-25 febbraio 2013 - CINTO CAOMAGGIORE</t>
  </si>
  <si>
    <t>OPERAZIONI DI VOTO                                         DI DOMENICA 24 febbraio  2013</t>
  </si>
  <si>
    <t>Gli elettori AIRE per Camera Deputati sono 459 (m.235, f.224,) e votano tutti all'estero.</t>
  </si>
  <si>
    <r>
      <t xml:space="preserve">Ore 15 di lunedì 25 febbraio 2013 -                                    </t>
    </r>
    <r>
      <rPr>
        <b/>
        <u val="single"/>
        <sz val="10"/>
        <rFont val="Arial"/>
        <family val="2"/>
      </rPr>
      <t>TOTALE VOTANTI</t>
    </r>
  </si>
  <si>
    <t>Votanti ore 12</t>
  </si>
  <si>
    <r>
      <t xml:space="preserve">Lista 8 -  </t>
    </r>
    <r>
      <rPr>
        <b/>
        <sz val="10"/>
        <rFont val="Arial"/>
        <family val="2"/>
      </rPr>
      <t xml:space="preserve"> LA DESTRA</t>
    </r>
  </si>
  <si>
    <r>
      <t xml:space="preserve">Lista 1-   </t>
    </r>
    <r>
      <rPr>
        <b/>
        <sz val="10"/>
        <rFont val="Arial"/>
        <family val="2"/>
      </rPr>
      <t xml:space="preserve"> FORZA NUOVA</t>
    </r>
  </si>
  <si>
    <r>
      <t xml:space="preserve">Lista 2-   </t>
    </r>
    <r>
      <rPr>
        <b/>
        <sz val="10"/>
        <rFont val="Arial"/>
        <family val="2"/>
      </rPr>
      <t xml:space="preserve"> SCELTA CIVICA </t>
    </r>
  </si>
  <si>
    <r>
      <t xml:space="preserve">Lista 3- </t>
    </r>
    <r>
      <rPr>
        <b/>
        <sz val="10"/>
        <rFont val="Arial"/>
        <family val="2"/>
      </rPr>
      <t xml:space="preserve"> FUTURO E LIBERTA' PER L'ITALIA                              </t>
    </r>
  </si>
  <si>
    <r>
      <t xml:space="preserve">Lista 7 - </t>
    </r>
    <r>
      <rPr>
        <b/>
        <sz val="10"/>
        <rFont val="Arial"/>
        <family val="2"/>
      </rPr>
      <t xml:space="preserve"> IL POPOLO DELLA LIBERTA'</t>
    </r>
  </si>
  <si>
    <r>
      <t xml:space="preserve">Lista 8 -  </t>
    </r>
    <r>
      <rPr>
        <b/>
        <sz val="10"/>
        <rFont val="Arial"/>
        <family val="2"/>
      </rPr>
      <t xml:space="preserve"> FRATELLI D'ITALIA CENTRO DESTRA NAZIONALE</t>
    </r>
  </si>
  <si>
    <r>
      <t>Lista 9 -</t>
    </r>
    <r>
      <rPr>
        <b/>
        <sz val="10"/>
        <rFont val="Arial"/>
        <family val="2"/>
      </rPr>
      <t xml:space="preserve"> LEGA NORD</t>
    </r>
  </si>
  <si>
    <t xml:space="preserve">        ELEZIONI POLITICHE del 24-25 FEBBRAIO 2013 </t>
  </si>
  <si>
    <r>
      <t xml:space="preserve">Lista 1-    </t>
    </r>
    <r>
      <rPr>
        <b/>
        <sz val="10"/>
        <rFont val="Arial"/>
        <family val="2"/>
      </rPr>
      <t xml:space="preserve"> CON MONTI PER L'ITALIA</t>
    </r>
  </si>
  <si>
    <r>
      <t xml:space="preserve">Lista 2-     </t>
    </r>
    <r>
      <rPr>
        <b/>
        <sz val="10"/>
        <rFont val="Arial"/>
        <family val="2"/>
      </rPr>
      <t xml:space="preserve"> RIVOLUZIONE CIVILE -  INGROIA</t>
    </r>
  </si>
  <si>
    <r>
      <t xml:space="preserve">Lista 11- </t>
    </r>
    <r>
      <rPr>
        <b/>
        <sz val="10"/>
        <rFont val="Arial"/>
        <family val="2"/>
      </rPr>
      <t xml:space="preserve"> LEGA NORD</t>
    </r>
  </si>
  <si>
    <r>
      <t xml:space="preserve">Lista 14- </t>
    </r>
    <r>
      <rPr>
        <b/>
        <sz val="10"/>
        <rFont val="Arial"/>
        <family val="2"/>
      </rPr>
      <t xml:space="preserve">     PARTITO COMUNISTA DEI LAVORATORI</t>
    </r>
  </si>
  <si>
    <r>
      <t xml:space="preserve">Lista 21- </t>
    </r>
    <r>
      <rPr>
        <b/>
        <sz val="10"/>
        <rFont val="Arial"/>
        <family val="2"/>
      </rPr>
      <t xml:space="preserve">     INDIPENDENZA VENETA</t>
    </r>
  </si>
  <si>
    <r>
      <t xml:space="preserve">Lista 3-  </t>
    </r>
    <r>
      <rPr>
        <b/>
        <sz val="10"/>
        <rFont val="Arial"/>
        <family val="2"/>
      </rPr>
      <t xml:space="preserve"> P.D.</t>
    </r>
  </si>
  <si>
    <r>
      <t xml:space="preserve">Lista 4-  </t>
    </r>
    <r>
      <rPr>
        <b/>
        <sz val="10"/>
        <rFont val="Arial"/>
        <family val="2"/>
      </rPr>
      <t>CENTRO DEMOCRATICO</t>
    </r>
  </si>
  <si>
    <r>
      <t xml:space="preserve">Lista 5 - </t>
    </r>
    <r>
      <rPr>
        <b/>
        <sz val="10"/>
        <rFont val="Arial"/>
        <family val="2"/>
      </rPr>
      <t>SINISTRA ECOLOGIA LIBERTA'</t>
    </r>
  </si>
  <si>
    <r>
      <t xml:space="preserve">Lista 6 -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PENSIONATI</t>
    </r>
  </si>
  <si>
    <r>
      <t xml:space="preserve">Lista 9- </t>
    </r>
    <r>
      <rPr>
        <b/>
        <sz val="10"/>
        <rFont val="Arial"/>
        <family val="2"/>
      </rPr>
      <t xml:space="preserve">FRATELLI D'ITALIA </t>
    </r>
  </si>
  <si>
    <r>
      <t xml:space="preserve">Lista 10-   </t>
    </r>
    <r>
      <rPr>
        <b/>
        <sz val="10"/>
        <rFont val="Arial"/>
        <family val="2"/>
      </rPr>
      <t xml:space="preserve"> IL POPOLO DELLA LIBERTA'</t>
    </r>
  </si>
  <si>
    <r>
      <t xml:space="preserve">Lista 12- </t>
    </r>
    <r>
      <rPr>
        <b/>
        <sz val="10"/>
        <rFont val="Arial"/>
        <family val="2"/>
      </rPr>
      <t>VENETO STATO</t>
    </r>
  </si>
  <si>
    <r>
      <t>Lista 13-</t>
    </r>
    <r>
      <rPr>
        <b/>
        <sz val="10"/>
        <rFont val="Arial"/>
        <family val="2"/>
      </rPr>
      <t xml:space="preserve"> LIGA VENETA REPUBBLICA</t>
    </r>
  </si>
  <si>
    <r>
      <t xml:space="preserve">Lista 15- </t>
    </r>
    <r>
      <rPr>
        <b/>
        <sz val="10"/>
        <rFont val="Arial"/>
        <family val="2"/>
      </rPr>
      <t xml:space="preserve"> IO AMO L'ITALIA</t>
    </r>
  </si>
  <si>
    <r>
      <t>Lista 16 -</t>
    </r>
    <r>
      <rPr>
        <b/>
        <sz val="10"/>
        <rFont val="Arial"/>
        <family val="2"/>
      </rPr>
      <t xml:space="preserve"> RIFORMISTI ITALIANI - STEFANIA CRAXI</t>
    </r>
  </si>
  <si>
    <r>
      <t xml:space="preserve">Lista 17-  </t>
    </r>
    <r>
      <rPr>
        <b/>
        <sz val="10"/>
        <rFont val="Arial"/>
        <family val="2"/>
      </rPr>
      <t>PROGETTO NAZIONALE</t>
    </r>
  </si>
  <si>
    <r>
      <t>Lista 18-</t>
    </r>
    <r>
      <rPr>
        <b/>
        <sz val="10"/>
        <rFont val="Arial"/>
        <family val="2"/>
      </rPr>
      <t xml:space="preserve"> DONNE PER L'ITALIA</t>
    </r>
  </si>
  <si>
    <r>
      <t xml:space="preserve">Lista 19- </t>
    </r>
    <r>
      <rPr>
        <b/>
        <sz val="10"/>
        <rFont val="Arial"/>
        <family val="2"/>
      </rPr>
      <t>FORZA NUOVA</t>
    </r>
  </si>
  <si>
    <r>
      <t xml:space="preserve">Lista 20 - </t>
    </r>
    <r>
      <rPr>
        <b/>
        <sz val="10"/>
        <rFont val="Arial"/>
        <family val="2"/>
      </rPr>
      <t>FARE PER FERMARE IL DECLINO</t>
    </r>
  </si>
  <si>
    <r>
      <t xml:space="preserve">Lista 22- </t>
    </r>
    <r>
      <rPr>
        <b/>
        <sz val="10"/>
        <rFont val="Arial"/>
        <family val="2"/>
      </rPr>
      <t>CASAPOUND ITALIA</t>
    </r>
  </si>
  <si>
    <r>
      <t>Lista 23 -</t>
    </r>
    <r>
      <rPr>
        <b/>
        <sz val="10"/>
        <rFont val="Arial"/>
        <family val="2"/>
      </rPr>
      <t xml:space="preserve"> MOVIMENTO 5 STELLE</t>
    </r>
  </si>
  <si>
    <r>
      <t xml:space="preserve">Lista 4- </t>
    </r>
    <r>
      <rPr>
        <b/>
        <sz val="10"/>
        <rFont val="Arial"/>
        <family val="2"/>
      </rPr>
      <t xml:space="preserve">UNIONE DI CENTRO                        </t>
    </r>
  </si>
  <si>
    <r>
      <t xml:space="preserve">Lista 5-     </t>
    </r>
    <r>
      <rPr>
        <b/>
        <sz val="10"/>
        <rFont val="Arial"/>
        <family val="2"/>
      </rPr>
      <t>LA DESTRA</t>
    </r>
  </si>
  <si>
    <r>
      <t xml:space="preserve">Lista 6 - </t>
    </r>
    <r>
      <rPr>
        <b/>
        <sz val="10"/>
        <rFont val="Arial"/>
        <family val="2"/>
      </rPr>
      <t xml:space="preserve">MODERATI ITALIANI RIVOLUZIONE -  ROSA TRICOLORE                         </t>
    </r>
  </si>
  <si>
    <r>
      <t xml:space="preserve">Lista 10 - </t>
    </r>
    <r>
      <rPr>
        <b/>
        <sz val="10"/>
        <rFont val="Arial"/>
        <family val="2"/>
      </rPr>
      <t>PARTITO COMUNISTA DEI LAVORATOR</t>
    </r>
    <r>
      <rPr>
        <sz val="10"/>
        <rFont val="Arial"/>
        <family val="0"/>
      </rPr>
      <t>I</t>
    </r>
  </si>
  <si>
    <r>
      <t>Lista 11 -</t>
    </r>
    <r>
      <rPr>
        <b/>
        <sz val="10"/>
        <rFont val="Arial"/>
        <family val="2"/>
      </rPr>
      <t xml:space="preserve"> RIVOLUZIONE CIVILE</t>
    </r>
    <r>
      <rPr>
        <sz val="10"/>
        <rFont val="Arial"/>
        <family val="0"/>
      </rPr>
      <t xml:space="preserve"> </t>
    </r>
  </si>
  <si>
    <r>
      <t xml:space="preserve">Lista 12 - </t>
    </r>
    <r>
      <rPr>
        <b/>
        <sz val="10"/>
        <rFont val="Arial"/>
        <family val="2"/>
      </rPr>
      <t>CENTRO DEMOCRATICO</t>
    </r>
  </si>
  <si>
    <r>
      <t xml:space="preserve">Lista 13 - </t>
    </r>
    <r>
      <rPr>
        <b/>
        <sz val="10"/>
        <rFont val="Arial"/>
        <family val="2"/>
      </rPr>
      <t>PARTITO DEMOCRATICO</t>
    </r>
  </si>
  <si>
    <r>
      <t xml:space="preserve">Lista 14 - </t>
    </r>
    <r>
      <rPr>
        <b/>
        <sz val="10"/>
        <rFont val="Arial"/>
        <family val="2"/>
      </rPr>
      <t xml:space="preserve">SINISTRA ECOLOGIA LIBERTA' </t>
    </r>
  </si>
  <si>
    <r>
      <t xml:space="preserve">Lista 15 - </t>
    </r>
    <r>
      <rPr>
        <b/>
        <sz val="10"/>
        <rFont val="Arial"/>
        <family val="2"/>
      </rPr>
      <t>MOVIMENTO CINQUE STELLE BEPPE GRILLO</t>
    </r>
  </si>
  <si>
    <r>
      <t>Lista 16 -</t>
    </r>
    <r>
      <rPr>
        <b/>
        <sz val="10"/>
        <rFont val="Arial"/>
        <family val="2"/>
      </rPr>
      <t xml:space="preserve"> FARE PER FERMARE IL DECLINO </t>
    </r>
  </si>
  <si>
    <r>
      <t xml:space="preserve">Lista 17 - </t>
    </r>
    <r>
      <rPr>
        <b/>
        <sz val="10"/>
        <rFont val="Arial"/>
        <family val="2"/>
      </rPr>
      <t xml:space="preserve"> INDIPENDENZA VENETA </t>
    </r>
  </si>
  <si>
    <r>
      <t xml:space="preserve">Lista 18 - </t>
    </r>
    <r>
      <rPr>
        <b/>
        <sz val="10"/>
        <rFont val="Arial"/>
        <family val="2"/>
      </rPr>
      <t xml:space="preserve">VENETO STATO </t>
    </r>
  </si>
  <si>
    <t>NUMERO DEFINITIVO DEI VOTANTI,               lunedì 25 febbraio 2013</t>
  </si>
  <si>
    <t>Ore 8- Inizio Operazioni</t>
  </si>
  <si>
    <r>
      <t xml:space="preserve">Lista 7 - </t>
    </r>
    <r>
      <rPr>
        <b/>
        <sz val="10"/>
        <rFont val="Arial"/>
        <family val="2"/>
      </rPr>
      <t xml:space="preserve"> MIR SAMORI'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</si>
</sst>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_-[$€]\ * #,##0.00_-;\-[$€]\ * #,##0.00_-;_-[$€]\ 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b/>
      <sz val="13"/>
      <name val="Arial"/>
      <family val="2"/>
    </font>
    <font>
      <b/>
      <i/>
      <sz val="14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9" fontId="0" fillId="0" borderId="0" xfId="2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70" fontId="0" fillId="0" borderId="1" xfId="2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170" fontId="1" fillId="0" borderId="1" xfId="2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/>
    </xf>
    <xf numFmtId="0" fontId="1" fillId="0" borderId="1" xfId="17" applyNumberFormat="1" applyFont="1" applyBorder="1" applyAlignment="1">
      <alignment horizontal="center"/>
    </xf>
    <xf numFmtId="0" fontId="1" fillId="0" borderId="1" xfId="17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70" fontId="0" fillId="0" borderId="1" xfId="20" applyNumberFormat="1" applyBorder="1" applyAlignment="1">
      <alignment horizontal="center"/>
    </xf>
    <xf numFmtId="170" fontId="0" fillId="0" borderId="1" xfId="20" applyNumberFormat="1" applyFill="1" applyBorder="1" applyAlignment="1">
      <alignment horizontal="center"/>
    </xf>
    <xf numFmtId="9" fontId="0" fillId="0" borderId="1" xfId="20" applyBorder="1" applyAlignment="1">
      <alignment horizontal="center"/>
    </xf>
    <xf numFmtId="0" fontId="1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0" fontId="0" fillId="2" borderId="1" xfId="20" applyNumberFormat="1" applyFill="1" applyBorder="1" applyAlignment="1">
      <alignment horizontal="center"/>
    </xf>
    <xf numFmtId="170" fontId="1" fillId="2" borderId="1" xfId="2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3" borderId="1" xfId="0" applyFill="1" applyBorder="1" applyAlignment="1">
      <alignment horizontal="centerContinuous" vertical="center" wrapText="1"/>
    </xf>
    <xf numFmtId="0" fontId="1" fillId="3" borderId="1" xfId="0" applyFont="1" applyFill="1" applyBorder="1" applyAlignment="1">
      <alignment horizontal="centerContinuous" vertical="center" wrapText="1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Continuous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70" fontId="0" fillId="3" borderId="1" xfId="20" applyNumberFormat="1" applyFill="1" applyBorder="1" applyAlignment="1">
      <alignment horizontal="center"/>
    </xf>
    <xf numFmtId="10" fontId="0" fillId="3" borderId="1" xfId="2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 textRotation="90"/>
    </xf>
    <xf numFmtId="10" fontId="0" fillId="3" borderId="1" xfId="2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 horizontal="center" vertical="center" textRotation="90"/>
    </xf>
    <xf numFmtId="170" fontId="0" fillId="3" borderId="1" xfId="20" applyNumberForma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Font="1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textRotation="90"/>
    </xf>
    <xf numFmtId="0" fontId="0" fillId="0" borderId="6" xfId="0" applyBorder="1" applyAlignment="1">
      <alignment textRotation="90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workbookViewId="0" topLeftCell="A1">
      <selection activeCell="V9" sqref="V9"/>
    </sheetView>
  </sheetViews>
  <sheetFormatPr defaultColWidth="9.140625" defaultRowHeight="12.75"/>
  <cols>
    <col min="1" max="1" width="10.7109375" style="15" customWidth="1"/>
    <col min="2" max="2" width="6.140625" style="15" customWidth="1"/>
    <col min="3" max="3" width="6.421875" style="15" customWidth="1"/>
    <col min="4" max="4" width="7.421875" style="15" customWidth="1"/>
    <col min="5" max="5" width="7.7109375" style="15" customWidth="1"/>
    <col min="6" max="10" width="7.421875" style="15" customWidth="1"/>
    <col min="11" max="11" width="3.8515625" style="15" customWidth="1"/>
    <col min="12" max="12" width="5.421875" style="15" customWidth="1"/>
    <col min="13" max="18" width="7.140625" style="15" customWidth="1"/>
    <col min="19" max="19" width="6.140625" style="34" customWidth="1"/>
    <col min="20" max="20" width="6.00390625" style="16" customWidth="1"/>
    <col min="21" max="21" width="7.421875" style="16" customWidth="1"/>
    <col min="22" max="23" width="6.421875" style="16" customWidth="1"/>
    <col min="24" max="24" width="9.57421875" style="16" customWidth="1"/>
    <col min="25" max="26" width="5.140625" style="16" customWidth="1"/>
    <col min="27" max="32" width="5.140625" style="15" customWidth="1"/>
    <col min="33" max="16384" width="9.140625" style="15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33"/>
      <c r="T1" s="17"/>
      <c r="U1" s="17"/>
      <c r="V1" s="17"/>
      <c r="W1" s="17"/>
      <c r="X1" s="17"/>
    </row>
    <row r="2" spans="1:24" ht="18">
      <c r="A2" s="18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16"/>
      <c r="P2" s="16"/>
      <c r="Q2" s="16"/>
      <c r="R2" s="16"/>
      <c r="S2" s="33"/>
      <c r="T2" s="47"/>
      <c r="V2" s="17"/>
      <c r="W2" s="17"/>
      <c r="X2" s="17"/>
    </row>
    <row r="3" spans="2:24" ht="16.5">
      <c r="B3" s="17"/>
      <c r="C3" s="17"/>
      <c r="D3" s="21"/>
      <c r="E3" s="21"/>
      <c r="F3" s="21"/>
      <c r="G3" s="21"/>
      <c r="H3" s="21"/>
      <c r="I3" s="21"/>
      <c r="J3" s="21"/>
      <c r="K3" s="113" t="s">
        <v>18</v>
      </c>
      <c r="L3" s="92" t="s">
        <v>19</v>
      </c>
      <c r="M3" s="94" t="s">
        <v>44</v>
      </c>
      <c r="N3" s="95"/>
      <c r="O3" s="95"/>
      <c r="P3" s="95"/>
      <c r="Q3" s="95"/>
      <c r="R3" s="96"/>
      <c r="S3" s="100" t="s">
        <v>89</v>
      </c>
      <c r="T3" s="101"/>
      <c r="U3" s="101"/>
      <c r="V3" s="101"/>
      <c r="W3" s="101"/>
      <c r="X3" s="102"/>
    </row>
    <row r="4" spans="1:28" s="16" customFormat="1" ht="44.25" customHeight="1">
      <c r="A4" s="48" t="s">
        <v>0</v>
      </c>
      <c r="B4" s="106" t="s">
        <v>20</v>
      </c>
      <c r="C4" s="107"/>
      <c r="D4" s="108"/>
      <c r="E4" s="106" t="s">
        <v>21</v>
      </c>
      <c r="F4" s="109"/>
      <c r="G4" s="110"/>
      <c r="H4" s="106" t="s">
        <v>22</v>
      </c>
      <c r="I4" s="111"/>
      <c r="J4" s="112"/>
      <c r="K4" s="114"/>
      <c r="L4" s="93"/>
      <c r="M4" s="97"/>
      <c r="N4" s="98"/>
      <c r="O4" s="98"/>
      <c r="P4" s="98"/>
      <c r="Q4" s="98"/>
      <c r="R4" s="99"/>
      <c r="S4" s="103"/>
      <c r="T4" s="104"/>
      <c r="U4" s="104"/>
      <c r="V4" s="104"/>
      <c r="W4" s="104"/>
      <c r="X4" s="105"/>
      <c r="AB4" s="49"/>
    </row>
    <row r="5" spans="1:31" ht="167.25" customHeight="1">
      <c r="A5" s="25" t="s">
        <v>23</v>
      </c>
      <c r="B5" s="50" t="s">
        <v>4</v>
      </c>
      <c r="C5" s="50" t="s">
        <v>5</v>
      </c>
      <c r="D5" s="35" t="s">
        <v>6</v>
      </c>
      <c r="E5" s="50" t="s">
        <v>4</v>
      </c>
      <c r="F5" s="50" t="s">
        <v>5</v>
      </c>
      <c r="G5" s="35" t="s">
        <v>6</v>
      </c>
      <c r="H5" s="50" t="s">
        <v>4</v>
      </c>
      <c r="I5" s="50" t="s">
        <v>5</v>
      </c>
      <c r="J5" s="35" t="s">
        <v>6</v>
      </c>
      <c r="K5" s="25" t="s">
        <v>24</v>
      </c>
      <c r="L5" s="25" t="s">
        <v>90</v>
      </c>
      <c r="M5" s="51" t="s">
        <v>47</v>
      </c>
      <c r="N5" s="51"/>
      <c r="O5" s="51" t="s">
        <v>25</v>
      </c>
      <c r="P5" s="51"/>
      <c r="Q5" s="23" t="s">
        <v>26</v>
      </c>
      <c r="R5" s="23"/>
      <c r="S5" s="69" t="s">
        <v>46</v>
      </c>
      <c r="T5" s="69"/>
      <c r="U5" s="69"/>
      <c r="V5" s="69"/>
      <c r="W5" s="69"/>
      <c r="X5" s="69"/>
      <c r="Y5" s="25"/>
      <c r="Z5" s="25"/>
      <c r="AA5" s="25"/>
      <c r="AB5" s="25"/>
      <c r="AC5" s="25"/>
      <c r="AD5" s="52"/>
      <c r="AE5" s="25"/>
    </row>
    <row r="6" spans="1:31" ht="3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2" t="s">
        <v>27</v>
      </c>
      <c r="N6" s="22" t="s">
        <v>28</v>
      </c>
      <c r="O6" s="22" t="s">
        <v>29</v>
      </c>
      <c r="P6" s="22" t="s">
        <v>28</v>
      </c>
      <c r="Q6" s="22" t="s">
        <v>29</v>
      </c>
      <c r="R6" s="22" t="s">
        <v>28</v>
      </c>
      <c r="S6" s="70" t="s">
        <v>33</v>
      </c>
      <c r="T6" s="70"/>
      <c r="U6" s="70"/>
      <c r="V6" s="70" t="s">
        <v>34</v>
      </c>
      <c r="W6" s="70"/>
      <c r="X6" s="70"/>
      <c r="Y6" s="25"/>
      <c r="Z6" s="25"/>
      <c r="AA6" s="25"/>
      <c r="AB6" s="25"/>
      <c r="AC6" s="25"/>
      <c r="AD6" s="52"/>
      <c r="AE6" s="25"/>
    </row>
    <row r="7" spans="1:31" ht="27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2"/>
      <c r="N7" s="22"/>
      <c r="O7" s="22"/>
      <c r="P7" s="22"/>
      <c r="Q7" s="22"/>
      <c r="R7" s="22"/>
      <c r="S7" s="71" t="s">
        <v>30</v>
      </c>
      <c r="T7" s="71" t="s">
        <v>31</v>
      </c>
      <c r="U7" s="72" t="s">
        <v>12</v>
      </c>
      <c r="V7" s="71" t="s">
        <v>30</v>
      </c>
      <c r="W7" s="71" t="s">
        <v>31</v>
      </c>
      <c r="X7" s="72" t="s">
        <v>12</v>
      </c>
      <c r="Y7" s="25"/>
      <c r="Z7" s="25"/>
      <c r="AA7" s="25"/>
      <c r="AB7" s="25"/>
      <c r="AC7" s="25"/>
      <c r="AD7" s="52"/>
      <c r="AE7" s="25"/>
    </row>
    <row r="8" spans="1:32" ht="12.75">
      <c r="A8" s="27">
        <v>1</v>
      </c>
      <c r="B8" s="27">
        <v>437</v>
      </c>
      <c r="C8" s="27">
        <v>446</v>
      </c>
      <c r="D8" s="37">
        <f>SUM(B8:C8)</f>
        <v>883</v>
      </c>
      <c r="E8" s="53">
        <v>202</v>
      </c>
      <c r="F8" s="53">
        <v>222</v>
      </c>
      <c r="G8" s="37">
        <f>SUM(E8:F8)</f>
        <v>424</v>
      </c>
      <c r="H8" s="53">
        <v>191</v>
      </c>
      <c r="I8" s="53">
        <v>210</v>
      </c>
      <c r="J8" s="37">
        <f>SUM(H8:I8)</f>
        <v>401</v>
      </c>
      <c r="K8" s="27" t="s">
        <v>32</v>
      </c>
      <c r="L8" s="27" t="s">
        <v>32</v>
      </c>
      <c r="M8" s="27">
        <v>93</v>
      </c>
      <c r="N8" s="27">
        <v>0</v>
      </c>
      <c r="O8" s="53">
        <v>247</v>
      </c>
      <c r="P8" s="53">
        <v>0</v>
      </c>
      <c r="Q8" s="27">
        <v>270</v>
      </c>
      <c r="R8" s="27">
        <v>0</v>
      </c>
      <c r="S8" s="73">
        <v>180</v>
      </c>
      <c r="T8" s="74">
        <v>173</v>
      </c>
      <c r="U8" s="75">
        <f>SUM(S8:T8)</f>
        <v>353</v>
      </c>
      <c r="V8" s="76">
        <v>170</v>
      </c>
      <c r="W8" s="76">
        <v>165</v>
      </c>
      <c r="X8" s="75">
        <f>SUM(V8:W8)</f>
        <v>335</v>
      </c>
      <c r="Y8" s="27"/>
      <c r="Z8" s="27"/>
      <c r="AA8" s="27"/>
      <c r="AB8" s="27"/>
      <c r="AC8" s="27"/>
      <c r="AD8" s="27"/>
      <c r="AE8" s="27"/>
      <c r="AF8" s="27"/>
    </row>
    <row r="9" spans="1:32" ht="12.75">
      <c r="A9" s="27">
        <v>2</v>
      </c>
      <c r="B9" s="27">
        <v>370</v>
      </c>
      <c r="C9" s="27">
        <v>379</v>
      </c>
      <c r="D9" s="37">
        <f>SUM(B9:C9)</f>
        <v>749</v>
      </c>
      <c r="E9" s="53">
        <v>370</v>
      </c>
      <c r="F9" s="53">
        <v>379</v>
      </c>
      <c r="G9" s="37">
        <f>SUM(E9:F9)</f>
        <v>749</v>
      </c>
      <c r="H9" s="53">
        <v>344</v>
      </c>
      <c r="I9" s="53">
        <v>350</v>
      </c>
      <c r="J9" s="37">
        <f>SUM(H9:I9)</f>
        <v>694</v>
      </c>
      <c r="K9" s="27" t="s">
        <v>32</v>
      </c>
      <c r="L9" s="27" t="s">
        <v>32</v>
      </c>
      <c r="M9" s="27">
        <v>157</v>
      </c>
      <c r="N9" s="27">
        <v>0</v>
      </c>
      <c r="O9" s="53">
        <v>440</v>
      </c>
      <c r="P9" s="53">
        <v>0</v>
      </c>
      <c r="Q9" s="27">
        <v>484</v>
      </c>
      <c r="R9" s="27">
        <v>0</v>
      </c>
      <c r="S9" s="73">
        <v>307</v>
      </c>
      <c r="T9" s="74">
        <v>315</v>
      </c>
      <c r="U9" s="75">
        <f>SUM(S9:T9)</f>
        <v>622</v>
      </c>
      <c r="V9" s="76">
        <v>286</v>
      </c>
      <c r="W9" s="76">
        <v>288</v>
      </c>
      <c r="X9" s="75">
        <f>SUM(V9:W9)</f>
        <v>574</v>
      </c>
      <c r="Y9" s="27"/>
      <c r="Z9" s="27"/>
      <c r="AA9" s="27"/>
      <c r="AB9" s="27"/>
      <c r="AC9" s="27"/>
      <c r="AD9" s="27"/>
      <c r="AE9" s="27"/>
      <c r="AF9" s="27"/>
    </row>
    <row r="10" spans="1:32" ht="12.75">
      <c r="A10" s="27">
        <v>3</v>
      </c>
      <c r="B10" s="27">
        <v>311</v>
      </c>
      <c r="C10" s="27">
        <v>303</v>
      </c>
      <c r="D10" s="37">
        <f>SUM(B10:C10)</f>
        <v>614</v>
      </c>
      <c r="E10" s="53">
        <v>311</v>
      </c>
      <c r="F10" s="53">
        <v>303</v>
      </c>
      <c r="G10" s="54">
        <f>SUM(E10:F10)</f>
        <v>614</v>
      </c>
      <c r="H10" s="53">
        <v>293</v>
      </c>
      <c r="I10" s="53">
        <v>289</v>
      </c>
      <c r="J10" s="37">
        <f>SUM(H10:I10)</f>
        <v>582</v>
      </c>
      <c r="K10" s="27" t="s">
        <v>32</v>
      </c>
      <c r="L10" s="27" t="s">
        <v>32</v>
      </c>
      <c r="M10" s="27">
        <v>116</v>
      </c>
      <c r="N10" s="27">
        <v>0</v>
      </c>
      <c r="O10" s="53">
        <v>333</v>
      </c>
      <c r="P10" s="53">
        <v>0</v>
      </c>
      <c r="Q10" s="27">
        <v>383</v>
      </c>
      <c r="R10" s="27">
        <v>0</v>
      </c>
      <c r="S10" s="73">
        <v>253</v>
      </c>
      <c r="T10" s="74">
        <v>234</v>
      </c>
      <c r="U10" s="75">
        <f>SUM(S10:T10)</f>
        <v>487</v>
      </c>
      <c r="V10" s="76">
        <v>240</v>
      </c>
      <c r="W10" s="76">
        <v>224</v>
      </c>
      <c r="X10" s="75">
        <f>SUM(V10:W10)</f>
        <v>464</v>
      </c>
      <c r="Y10" s="27"/>
      <c r="Z10" s="27"/>
      <c r="AA10" s="27"/>
      <c r="AB10" s="27"/>
      <c r="AC10" s="27"/>
      <c r="AD10" s="27"/>
      <c r="AE10" s="27"/>
      <c r="AF10" s="27"/>
    </row>
    <row r="11" spans="1:32" ht="12.75">
      <c r="A11" s="27">
        <v>4</v>
      </c>
      <c r="B11" s="27">
        <v>365</v>
      </c>
      <c r="C11" s="27">
        <v>372</v>
      </c>
      <c r="D11" s="37">
        <f>SUM(B11:C11)</f>
        <v>737</v>
      </c>
      <c r="E11" s="53">
        <v>365</v>
      </c>
      <c r="F11" s="53">
        <v>372</v>
      </c>
      <c r="G11" s="54">
        <f>SUM(E11:F11)</f>
        <v>737</v>
      </c>
      <c r="H11" s="53">
        <v>329</v>
      </c>
      <c r="I11" s="53">
        <v>349</v>
      </c>
      <c r="J11" s="37">
        <f>SUM(H11:I11)</f>
        <v>678</v>
      </c>
      <c r="K11" s="27" t="s">
        <v>32</v>
      </c>
      <c r="L11" s="27" t="s">
        <v>32</v>
      </c>
      <c r="M11" s="27">
        <v>125</v>
      </c>
      <c r="N11" s="27">
        <v>0</v>
      </c>
      <c r="O11" s="53">
        <v>418</v>
      </c>
      <c r="P11" s="53">
        <v>0</v>
      </c>
      <c r="Q11" s="27">
        <v>452</v>
      </c>
      <c r="R11" s="27">
        <v>0</v>
      </c>
      <c r="S11" s="73">
        <v>301</v>
      </c>
      <c r="T11" s="74">
        <v>283</v>
      </c>
      <c r="U11" s="75">
        <f>SUM(S11:T11)</f>
        <v>584</v>
      </c>
      <c r="V11" s="76">
        <v>274</v>
      </c>
      <c r="W11" s="76">
        <v>265</v>
      </c>
      <c r="X11" s="75">
        <f>SUM(V11:W11)</f>
        <v>539</v>
      </c>
      <c r="Y11" s="27"/>
      <c r="Z11" s="27"/>
      <c r="AA11" s="27"/>
      <c r="AB11" s="27"/>
      <c r="AC11" s="27"/>
      <c r="AD11" s="27"/>
      <c r="AE11" s="27"/>
      <c r="AF11" s="27"/>
    </row>
    <row r="12" spans="1:32" ht="12.75">
      <c r="A12" s="17"/>
      <c r="B12" s="27"/>
      <c r="C12" s="27"/>
      <c r="D12" s="27"/>
      <c r="E12" s="53"/>
      <c r="F12" s="53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77"/>
      <c r="T12" s="74"/>
      <c r="U12" s="76"/>
      <c r="V12" s="76"/>
      <c r="W12" s="76"/>
      <c r="X12" s="76"/>
      <c r="Y12" s="27"/>
      <c r="Z12" s="27"/>
      <c r="AA12" s="27"/>
      <c r="AB12" s="27"/>
      <c r="AC12" s="27"/>
      <c r="AD12" s="27"/>
      <c r="AE12" s="27"/>
      <c r="AF12" s="27"/>
    </row>
    <row r="13" spans="1:32" s="56" customFormat="1" ht="12.75">
      <c r="A13" s="20" t="s">
        <v>12</v>
      </c>
      <c r="B13" s="28">
        <f>SUM(B8:B12)</f>
        <v>1483</v>
      </c>
      <c r="C13" s="28">
        <f>SUM(C8:C12)</f>
        <v>1500</v>
      </c>
      <c r="D13" s="28">
        <f>SUM(D8:D12)</f>
        <v>2983</v>
      </c>
      <c r="E13" s="28">
        <f>SUM(E8:E12)</f>
        <v>1248</v>
      </c>
      <c r="F13" s="28">
        <f>SUM(F8:F12)</f>
        <v>1276</v>
      </c>
      <c r="G13" s="28">
        <f>SUM(E13:F13)</f>
        <v>2524</v>
      </c>
      <c r="H13" s="28">
        <f>SUM(H8:H12)</f>
        <v>1157</v>
      </c>
      <c r="I13" s="28">
        <f>SUM(I8:I12)</f>
        <v>1198</v>
      </c>
      <c r="J13" s="55">
        <f>SUM(H13:I13)</f>
        <v>2355</v>
      </c>
      <c r="K13" s="28"/>
      <c r="L13" s="28"/>
      <c r="M13" s="28">
        <f aca="true" t="shared" si="0" ref="M13:X13">SUM(M8:M11)</f>
        <v>491</v>
      </c>
      <c r="N13" s="28">
        <f t="shared" si="0"/>
        <v>0</v>
      </c>
      <c r="O13" s="28">
        <f t="shared" si="0"/>
        <v>1438</v>
      </c>
      <c r="P13" s="28">
        <f t="shared" si="0"/>
        <v>0</v>
      </c>
      <c r="Q13" s="28">
        <f t="shared" si="0"/>
        <v>1589</v>
      </c>
      <c r="R13" s="28">
        <f t="shared" si="0"/>
        <v>0</v>
      </c>
      <c r="S13" s="75">
        <f t="shared" si="0"/>
        <v>1041</v>
      </c>
      <c r="T13" s="75">
        <f t="shared" si="0"/>
        <v>1005</v>
      </c>
      <c r="U13" s="75">
        <f t="shared" si="0"/>
        <v>2046</v>
      </c>
      <c r="V13" s="75">
        <f t="shared" si="0"/>
        <v>970</v>
      </c>
      <c r="W13" s="75">
        <f t="shared" si="0"/>
        <v>942</v>
      </c>
      <c r="X13" s="75">
        <f t="shared" si="0"/>
        <v>1912</v>
      </c>
      <c r="Y13" s="28"/>
      <c r="Z13" s="28"/>
      <c r="AA13" s="28"/>
      <c r="AB13" s="28"/>
      <c r="AC13" s="28"/>
      <c r="AD13" s="28"/>
      <c r="AE13" s="28"/>
      <c r="AF13" s="28"/>
    </row>
    <row r="14" spans="1:32" ht="12.75">
      <c r="A14" s="16" t="s">
        <v>13</v>
      </c>
      <c r="B14" s="57">
        <f>B13/$D$13</f>
        <v>0.4971505196111297</v>
      </c>
      <c r="C14" s="57">
        <f>C13/$D$13</f>
        <v>0.5028494803888702</v>
      </c>
      <c r="D14" s="31"/>
      <c r="E14" s="57">
        <f>E13/$G$13</f>
        <v>0.49445324881141045</v>
      </c>
      <c r="F14" s="57">
        <f>F13/$G$13</f>
        <v>0.5055467511885895</v>
      </c>
      <c r="G14" s="31"/>
      <c r="H14" s="57">
        <f>H13/$J$13</f>
        <v>0.4912951167728238</v>
      </c>
      <c r="I14" s="57">
        <f>I13/$J$13</f>
        <v>0.5087048832271762</v>
      </c>
      <c r="J14" s="31"/>
      <c r="K14" s="57"/>
      <c r="L14" s="57"/>
      <c r="M14" s="57">
        <f>M13/$G$13</f>
        <v>0.1945324881141046</v>
      </c>
      <c r="N14" s="57">
        <f>N13/$J$13</f>
        <v>0</v>
      </c>
      <c r="O14" s="57">
        <f>O13/$G$13</f>
        <v>0.56973058637084</v>
      </c>
      <c r="P14" s="57">
        <f>P13/$J$13</f>
        <v>0</v>
      </c>
      <c r="Q14" s="58">
        <f>Q13/$G$13</f>
        <v>0.6295562599049128</v>
      </c>
      <c r="R14" s="57">
        <f>R13/$J$13</f>
        <v>0</v>
      </c>
      <c r="S14" s="78">
        <f>S13/$E$13</f>
        <v>0.8341346153846154</v>
      </c>
      <c r="T14" s="78">
        <f>T13/$F$13</f>
        <v>0.7876175548589341</v>
      </c>
      <c r="U14" s="79">
        <f>U13/$G$13</f>
        <v>0.8106180665610143</v>
      </c>
      <c r="V14" s="78">
        <f>V13/$H$13</f>
        <v>0.8383751080380294</v>
      </c>
      <c r="W14" s="78">
        <f>W13/$I$13</f>
        <v>0.7863105175292153</v>
      </c>
      <c r="X14" s="79">
        <f>X13/$J$13</f>
        <v>0.8118895966029724</v>
      </c>
      <c r="Y14" s="59"/>
      <c r="Z14" s="59"/>
      <c r="AA14" s="27"/>
      <c r="AB14" s="27"/>
      <c r="AC14" s="27"/>
      <c r="AD14" s="27"/>
      <c r="AE14" s="27"/>
      <c r="AF14" s="27"/>
    </row>
    <row r="15" spans="1:26" s="32" customFormat="1" ht="12.75">
      <c r="A15" s="34" t="s">
        <v>14</v>
      </c>
      <c r="B15" s="37"/>
      <c r="C15" s="37"/>
      <c r="D15" s="37"/>
      <c r="E15" s="37"/>
      <c r="F15" s="37"/>
      <c r="G15" s="37"/>
      <c r="H15" s="37"/>
      <c r="I15" s="37"/>
      <c r="J15" s="37"/>
      <c r="K15" s="38"/>
      <c r="L15" s="37"/>
      <c r="M15" s="39"/>
      <c r="N15" s="39"/>
      <c r="O15" s="39"/>
      <c r="P15" s="38"/>
      <c r="Q15" s="38"/>
      <c r="R15" s="38"/>
      <c r="S15" s="34"/>
      <c r="T15" s="34"/>
      <c r="U15" s="34"/>
      <c r="V15" s="34"/>
      <c r="W15" s="34"/>
      <c r="X15" s="34"/>
      <c r="Y15" s="34"/>
      <c r="Z15" s="34"/>
    </row>
    <row r="16" spans="1:18" ht="12.75">
      <c r="A16" s="16" t="s">
        <v>15</v>
      </c>
      <c r="B16" s="27"/>
      <c r="C16" s="27"/>
      <c r="D16" s="57"/>
      <c r="E16" s="27"/>
      <c r="F16" s="27"/>
      <c r="G16" s="27"/>
      <c r="H16" s="27"/>
      <c r="I16" s="27"/>
      <c r="J16" s="27"/>
      <c r="K16" s="27"/>
      <c r="L16" s="27"/>
      <c r="M16" s="57"/>
      <c r="N16" s="57"/>
      <c r="O16" s="57"/>
      <c r="P16" s="31"/>
      <c r="Q16" s="31"/>
      <c r="R16" s="31"/>
    </row>
    <row r="17" ht="12.75">
      <c r="A17" s="16"/>
    </row>
    <row r="18" spans="1:19" ht="12.75">
      <c r="A18" s="89" t="s">
        <v>45</v>
      </c>
      <c r="B18" s="90"/>
      <c r="C18" s="90"/>
      <c r="D18" s="90"/>
      <c r="E18" s="90"/>
      <c r="F18" s="90"/>
      <c r="G18" s="90"/>
      <c r="H18" s="90"/>
      <c r="I18" s="90"/>
      <c r="J18" s="90"/>
      <c r="K18" s="91"/>
      <c r="S18" s="57"/>
    </row>
    <row r="20" spans="1:6" ht="12.75">
      <c r="A20" s="86" t="s">
        <v>35</v>
      </c>
      <c r="B20" s="87"/>
      <c r="C20" s="87"/>
      <c r="D20" s="87"/>
      <c r="E20" s="87"/>
      <c r="F20" s="88"/>
    </row>
    <row r="21" spans="1:6" ht="12.75">
      <c r="A21" s="86" t="s">
        <v>36</v>
      </c>
      <c r="B21" s="87"/>
      <c r="C21" s="87"/>
      <c r="D21" s="87"/>
      <c r="E21" s="87"/>
      <c r="F21" s="88"/>
    </row>
  </sheetData>
  <mergeCells count="10">
    <mergeCell ref="M3:R4"/>
    <mergeCell ref="S3:X4"/>
    <mergeCell ref="B4:D4"/>
    <mergeCell ref="E4:G4"/>
    <mergeCell ref="H4:J4"/>
    <mergeCell ref="K3:K4"/>
    <mergeCell ref="A20:F20"/>
    <mergeCell ref="A21:F21"/>
    <mergeCell ref="A18:K18"/>
    <mergeCell ref="L3:L4"/>
  </mergeCells>
  <printOptions/>
  <pageMargins left="0.75" right="0.75" top="1" bottom="1" header="0.5" footer="0.5"/>
  <pageSetup horizontalDpi="600" verticalDpi="600" orientation="landscape" paperSize="8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15"/>
  <sheetViews>
    <sheetView tabSelected="1" workbookViewId="0" topLeftCell="A1">
      <selection activeCell="AD8" sqref="AD8"/>
    </sheetView>
  </sheetViews>
  <sheetFormatPr defaultColWidth="9.140625" defaultRowHeight="12.75"/>
  <cols>
    <col min="1" max="1" width="10.140625" style="2" customWidth="1"/>
    <col min="2" max="2" width="6.140625" style="2" customWidth="1"/>
    <col min="3" max="3" width="6.421875" style="2" customWidth="1"/>
    <col min="4" max="4" width="7.421875" style="2" customWidth="1"/>
    <col min="5" max="25" width="7.140625" style="2" customWidth="1"/>
    <col min="26" max="26" width="7.140625" style="68" customWidth="1"/>
    <col min="27" max="30" width="7.140625" style="2" customWidth="1"/>
    <col min="31" max="31" width="9.140625" style="36" customWidth="1"/>
    <col min="32" max="32" width="5.8515625" style="2" customWidth="1"/>
    <col min="33" max="47" width="5.140625" style="2" customWidth="1"/>
    <col min="48" max="16384" width="9.140625" style="2" customWidth="1"/>
  </cols>
  <sheetData>
    <row r="1" spans="1:36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66"/>
      <c r="AA1" s="16"/>
      <c r="AB1" s="16"/>
      <c r="AC1" s="16"/>
      <c r="AD1" s="16"/>
      <c r="AE1" s="33"/>
      <c r="AF1" s="5"/>
      <c r="AG1" s="5"/>
      <c r="AH1" s="5"/>
      <c r="AI1" s="5"/>
      <c r="AJ1" s="5"/>
    </row>
    <row r="2" spans="1:36" ht="18.75">
      <c r="A2" s="44" t="s">
        <v>42</v>
      </c>
      <c r="B2" s="45"/>
      <c r="C2" s="45"/>
      <c r="D2" s="45"/>
      <c r="E2" s="45"/>
      <c r="F2" s="45"/>
      <c r="G2" s="45"/>
      <c r="H2" s="45"/>
      <c r="I2" s="46"/>
      <c r="J2" s="115" t="s">
        <v>37</v>
      </c>
      <c r="K2" s="116"/>
      <c r="L2" s="116"/>
      <c r="M2" s="116"/>
      <c r="N2" s="116"/>
      <c r="O2" s="116"/>
      <c r="P2" s="117"/>
      <c r="Q2" s="20"/>
      <c r="R2" s="20"/>
      <c r="S2" s="20"/>
      <c r="T2" s="20"/>
      <c r="U2" s="20"/>
      <c r="V2" s="20"/>
      <c r="W2" s="20"/>
      <c r="X2" s="20"/>
      <c r="Y2" s="20"/>
      <c r="Z2" s="66"/>
      <c r="AA2" s="16"/>
      <c r="AB2" s="16"/>
      <c r="AC2" s="16"/>
      <c r="AD2" s="16"/>
      <c r="AE2" s="33"/>
      <c r="AF2" s="8"/>
      <c r="AH2" s="5"/>
      <c r="AI2" s="5"/>
      <c r="AJ2" s="5"/>
    </row>
    <row r="3" spans="1:31" ht="18">
      <c r="A3" s="15"/>
      <c r="B3" s="17"/>
      <c r="C3" s="17"/>
      <c r="D3" s="41" t="s">
        <v>17</v>
      </c>
      <c r="E3" s="42"/>
      <c r="F3" s="43"/>
      <c r="G3" s="43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67"/>
      <c r="AA3" s="17"/>
      <c r="AB3" s="17"/>
      <c r="AC3" s="17"/>
      <c r="AD3" s="15"/>
      <c r="AE3" s="32"/>
    </row>
    <row r="4" spans="1:47" ht="25.5">
      <c r="A4" s="22" t="s">
        <v>0</v>
      </c>
      <c r="B4" s="23" t="s">
        <v>38</v>
      </c>
      <c r="C4" s="17"/>
      <c r="D4" s="17"/>
      <c r="E4" s="24" t="s">
        <v>1</v>
      </c>
      <c r="F4" s="19"/>
      <c r="G4" s="19"/>
      <c r="H4" s="23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67"/>
      <c r="AA4" s="23"/>
      <c r="AB4" s="23"/>
      <c r="AC4" s="17"/>
      <c r="AD4" s="17"/>
      <c r="AE4" s="34"/>
      <c r="AF4" s="10"/>
      <c r="AG4" s="11"/>
      <c r="AH4" s="1"/>
      <c r="AI4" s="1"/>
      <c r="AJ4" s="1"/>
      <c r="AK4" s="5"/>
      <c r="AL4" s="5"/>
      <c r="AM4" s="5"/>
      <c r="AN4" s="5"/>
      <c r="AO4" s="5"/>
      <c r="AP4" s="5"/>
      <c r="AQ4" s="9"/>
      <c r="AR4" s="5"/>
      <c r="AS4" s="5"/>
      <c r="AT4" s="5"/>
      <c r="AU4" s="5"/>
    </row>
    <row r="5" spans="1:46" ht="177" customHeight="1">
      <c r="A5" s="25" t="s">
        <v>3</v>
      </c>
      <c r="B5" s="25" t="s">
        <v>4</v>
      </c>
      <c r="C5" s="25" t="s">
        <v>5</v>
      </c>
      <c r="D5" s="25" t="s">
        <v>6</v>
      </c>
      <c r="E5" s="25" t="s">
        <v>4</v>
      </c>
      <c r="F5" s="25" t="s">
        <v>5</v>
      </c>
      <c r="G5" s="80" t="s">
        <v>6</v>
      </c>
      <c r="H5" s="26" t="s">
        <v>49</v>
      </c>
      <c r="I5" s="26" t="s">
        <v>50</v>
      </c>
      <c r="J5" s="26" t="s">
        <v>51</v>
      </c>
      <c r="K5" s="26" t="s">
        <v>77</v>
      </c>
      <c r="L5" s="26" t="s">
        <v>78</v>
      </c>
      <c r="M5" s="26" t="s">
        <v>79</v>
      </c>
      <c r="N5" s="26" t="s">
        <v>52</v>
      </c>
      <c r="O5" s="26" t="s">
        <v>53</v>
      </c>
      <c r="P5" s="26" t="s">
        <v>54</v>
      </c>
      <c r="Q5" s="26" t="s">
        <v>80</v>
      </c>
      <c r="R5" s="26" t="s">
        <v>81</v>
      </c>
      <c r="S5" s="26" t="s">
        <v>82</v>
      </c>
      <c r="T5" s="26" t="s">
        <v>83</v>
      </c>
      <c r="U5" s="26" t="s">
        <v>84</v>
      </c>
      <c r="V5" s="26" t="s">
        <v>85</v>
      </c>
      <c r="W5" s="26" t="s">
        <v>86</v>
      </c>
      <c r="X5" s="26" t="s">
        <v>87</v>
      </c>
      <c r="Y5" s="26" t="s">
        <v>88</v>
      </c>
      <c r="Z5" s="60" t="s">
        <v>39</v>
      </c>
      <c r="AA5" s="25" t="s">
        <v>7</v>
      </c>
      <c r="AB5" s="25" t="s">
        <v>8</v>
      </c>
      <c r="AC5" s="25" t="s">
        <v>9</v>
      </c>
      <c r="AD5" s="40" t="s">
        <v>10</v>
      </c>
      <c r="AE5" s="83" t="s">
        <v>11</v>
      </c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4"/>
      <c r="AT5" s="3"/>
    </row>
    <row r="6" spans="1:47" ht="12.75">
      <c r="A6" s="17">
        <v>1</v>
      </c>
      <c r="B6" s="27">
        <v>202</v>
      </c>
      <c r="C6" s="27">
        <v>222</v>
      </c>
      <c r="D6" s="27">
        <f>SUM(B6:C6)</f>
        <v>424</v>
      </c>
      <c r="E6" s="27">
        <f>'ANDAMENTO VOTAZIONE'!$S$8</f>
        <v>180</v>
      </c>
      <c r="F6" s="27">
        <f>'ANDAMENTO VOTAZIONE'!$T$8</f>
        <v>173</v>
      </c>
      <c r="G6" s="77">
        <f>'ANDAMENTO VOTAZIONE'!$U$8</f>
        <v>353</v>
      </c>
      <c r="H6" s="27">
        <v>8</v>
      </c>
      <c r="I6" s="27">
        <v>40</v>
      </c>
      <c r="J6" s="27">
        <v>1</v>
      </c>
      <c r="K6" s="27">
        <v>10</v>
      </c>
      <c r="L6" s="27">
        <v>2</v>
      </c>
      <c r="M6" s="27">
        <v>0</v>
      </c>
      <c r="N6" s="27">
        <v>87</v>
      </c>
      <c r="O6" s="27">
        <v>5</v>
      </c>
      <c r="P6" s="27">
        <v>41</v>
      </c>
      <c r="Q6" s="27">
        <v>1</v>
      </c>
      <c r="R6" s="27">
        <v>2</v>
      </c>
      <c r="S6" s="27">
        <v>0</v>
      </c>
      <c r="T6" s="27">
        <v>65</v>
      </c>
      <c r="U6" s="27">
        <v>1</v>
      </c>
      <c r="V6" s="27">
        <v>69</v>
      </c>
      <c r="W6" s="27">
        <v>9</v>
      </c>
      <c r="X6" s="27">
        <v>1</v>
      </c>
      <c r="Y6" s="27">
        <v>1</v>
      </c>
      <c r="Z6" s="61">
        <f>SUM(H6:Y6)</f>
        <v>343</v>
      </c>
      <c r="AA6" s="27">
        <v>0</v>
      </c>
      <c r="AB6" s="27">
        <v>0</v>
      </c>
      <c r="AC6" s="27">
        <v>7</v>
      </c>
      <c r="AD6" s="27">
        <v>3</v>
      </c>
      <c r="AE6" s="77">
        <f>SUM(Z6:AD6)</f>
        <v>353</v>
      </c>
      <c r="AF6" s="5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2.75">
      <c r="A7" s="17">
        <v>2</v>
      </c>
      <c r="B7" s="27">
        <v>370</v>
      </c>
      <c r="C7" s="27">
        <v>379</v>
      </c>
      <c r="D7" s="27">
        <f>SUM(B7:C7)</f>
        <v>749</v>
      </c>
      <c r="E7" s="27">
        <f>'ANDAMENTO VOTAZIONE'!$S$9</f>
        <v>307</v>
      </c>
      <c r="F7" s="27">
        <f>'ANDAMENTO VOTAZIONE'!$T$9</f>
        <v>315</v>
      </c>
      <c r="G7" s="77">
        <f>'ANDAMENTO VOTAZIONE'!$U$9</f>
        <v>622</v>
      </c>
      <c r="H7" s="27">
        <v>7</v>
      </c>
      <c r="I7" s="27">
        <v>67</v>
      </c>
      <c r="J7" s="27">
        <v>2</v>
      </c>
      <c r="K7" s="27">
        <v>10</v>
      </c>
      <c r="L7" s="27">
        <v>3</v>
      </c>
      <c r="M7" s="27">
        <v>0</v>
      </c>
      <c r="N7" s="27">
        <v>120</v>
      </c>
      <c r="O7" s="27">
        <v>12</v>
      </c>
      <c r="P7" s="27">
        <v>61</v>
      </c>
      <c r="Q7" s="27">
        <v>4</v>
      </c>
      <c r="R7" s="27">
        <v>3</v>
      </c>
      <c r="S7" s="27">
        <v>1</v>
      </c>
      <c r="T7" s="27">
        <v>114</v>
      </c>
      <c r="U7" s="27">
        <v>9</v>
      </c>
      <c r="V7" s="27">
        <v>169</v>
      </c>
      <c r="W7" s="27">
        <v>8</v>
      </c>
      <c r="X7" s="27">
        <v>4</v>
      </c>
      <c r="Y7" s="27">
        <v>0</v>
      </c>
      <c r="Z7" s="61">
        <f>SUM(H7:Y7)</f>
        <v>594</v>
      </c>
      <c r="AA7" s="27">
        <v>0</v>
      </c>
      <c r="AB7" s="27">
        <v>0</v>
      </c>
      <c r="AC7" s="27">
        <v>24</v>
      </c>
      <c r="AD7" s="27">
        <v>4</v>
      </c>
      <c r="AE7" s="77">
        <f>SUM(Z7:AD7)</f>
        <v>622</v>
      </c>
      <c r="AF7" s="5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2.75">
      <c r="A8" s="17">
        <v>3</v>
      </c>
      <c r="B8" s="27">
        <v>311</v>
      </c>
      <c r="C8" s="27">
        <v>303</v>
      </c>
      <c r="D8" s="27">
        <f>SUM(B8:C8)</f>
        <v>614</v>
      </c>
      <c r="E8" s="27">
        <f>'ANDAMENTO VOTAZIONE'!$S$10</f>
        <v>253</v>
      </c>
      <c r="F8" s="27">
        <f>'ANDAMENTO VOTAZIONE'!$T$10</f>
        <v>234</v>
      </c>
      <c r="G8" s="77">
        <f>'ANDAMENTO VOTAZIONE'!$U$10</f>
        <v>487</v>
      </c>
      <c r="H8" s="27">
        <v>3</v>
      </c>
      <c r="I8" s="27">
        <v>48</v>
      </c>
      <c r="J8" s="27">
        <v>2</v>
      </c>
      <c r="K8" s="27">
        <v>5</v>
      </c>
      <c r="L8" s="27">
        <v>0</v>
      </c>
      <c r="M8" s="27">
        <v>0</v>
      </c>
      <c r="N8" s="27">
        <v>101</v>
      </c>
      <c r="O8" s="27">
        <v>11</v>
      </c>
      <c r="P8" s="27">
        <v>82</v>
      </c>
      <c r="Q8" s="27">
        <v>1</v>
      </c>
      <c r="R8" s="27">
        <v>5</v>
      </c>
      <c r="S8" s="27">
        <v>0</v>
      </c>
      <c r="T8" s="27">
        <v>77</v>
      </c>
      <c r="U8" s="27">
        <v>6</v>
      </c>
      <c r="V8" s="27">
        <v>118</v>
      </c>
      <c r="W8" s="27">
        <v>1</v>
      </c>
      <c r="X8" s="27">
        <v>1</v>
      </c>
      <c r="Y8" s="27">
        <v>3</v>
      </c>
      <c r="Z8" s="61">
        <f>SUM(H8:Y8)</f>
        <v>464</v>
      </c>
      <c r="AA8" s="27">
        <v>0</v>
      </c>
      <c r="AB8" s="27">
        <v>0</v>
      </c>
      <c r="AC8" s="27">
        <v>17</v>
      </c>
      <c r="AD8" s="27">
        <v>6</v>
      </c>
      <c r="AE8" s="77">
        <f>SUM(Z8:AD8)</f>
        <v>487</v>
      </c>
      <c r="AF8" s="5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2.75">
      <c r="A9" s="17">
        <v>4</v>
      </c>
      <c r="B9" s="27">
        <v>365</v>
      </c>
      <c r="C9" s="27">
        <v>372</v>
      </c>
      <c r="D9" s="27">
        <f>SUM(B9:C9)</f>
        <v>737</v>
      </c>
      <c r="E9" s="27">
        <f>'ANDAMENTO VOTAZIONE'!$S$11</f>
        <v>301</v>
      </c>
      <c r="F9" s="27">
        <f>'ANDAMENTO VOTAZIONE'!$T$11</f>
        <v>283</v>
      </c>
      <c r="G9" s="77">
        <f>'ANDAMENTO VOTAZIONE'!$U$11</f>
        <v>584</v>
      </c>
      <c r="H9" s="27">
        <v>6</v>
      </c>
      <c r="I9" s="27">
        <v>57</v>
      </c>
      <c r="J9" s="27">
        <v>1</v>
      </c>
      <c r="K9" s="27">
        <v>11</v>
      </c>
      <c r="L9" s="27">
        <v>3</v>
      </c>
      <c r="M9" s="27">
        <v>2</v>
      </c>
      <c r="N9" s="27">
        <v>147</v>
      </c>
      <c r="O9" s="27">
        <v>10</v>
      </c>
      <c r="P9" s="27">
        <v>49</v>
      </c>
      <c r="Q9" s="27">
        <v>0</v>
      </c>
      <c r="R9" s="27">
        <v>7</v>
      </c>
      <c r="S9" s="27">
        <v>0</v>
      </c>
      <c r="T9" s="27">
        <v>123</v>
      </c>
      <c r="U9" s="27">
        <v>8</v>
      </c>
      <c r="V9" s="27">
        <v>130</v>
      </c>
      <c r="W9" s="27">
        <v>5</v>
      </c>
      <c r="X9" s="27">
        <v>1</v>
      </c>
      <c r="Y9" s="27">
        <v>2</v>
      </c>
      <c r="Z9" s="61">
        <f>SUM(H9:Y9)</f>
        <v>562</v>
      </c>
      <c r="AA9" s="27">
        <v>0</v>
      </c>
      <c r="AB9" s="27">
        <v>0</v>
      </c>
      <c r="AC9" s="27">
        <v>14</v>
      </c>
      <c r="AD9" s="27">
        <v>8</v>
      </c>
      <c r="AE9" s="77">
        <f>SUM(Z9:AD9)</f>
        <v>584</v>
      </c>
      <c r="AF9" s="5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12.75">
      <c r="A10" s="17"/>
      <c r="B10" s="27"/>
      <c r="C10" s="27"/>
      <c r="D10" s="27"/>
      <c r="E10" s="27"/>
      <c r="F10" s="27"/>
      <c r="G10" s="76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62"/>
      <c r="AA10" s="27"/>
      <c r="AB10" s="27"/>
      <c r="AC10" s="27"/>
      <c r="AD10" s="27"/>
      <c r="AE10" s="77"/>
      <c r="AF10" s="5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s="14" customFormat="1" ht="12.75">
      <c r="A11" s="19" t="s">
        <v>12</v>
      </c>
      <c r="B11" s="28">
        <f>SUM(B6:B10)</f>
        <v>1248</v>
      </c>
      <c r="C11" s="28">
        <f>SUM(C6:C10)</f>
        <v>1276</v>
      </c>
      <c r="D11" s="28">
        <f>SUM(D6:D10)</f>
        <v>2524</v>
      </c>
      <c r="E11" s="28">
        <f>'ANDAMENTO VOTAZIONE'!$S$13</f>
        <v>1041</v>
      </c>
      <c r="F11" s="28">
        <f>'ANDAMENTO VOTAZIONE'!$T$13</f>
        <v>1005</v>
      </c>
      <c r="G11" s="75">
        <f>'ANDAMENTO VOTAZIONE'!$U$13</f>
        <v>2046</v>
      </c>
      <c r="H11" s="28">
        <f aca="true" t="shared" si="0" ref="H11:T11">SUM(H6:H9)</f>
        <v>24</v>
      </c>
      <c r="I11" s="28">
        <f t="shared" si="0"/>
        <v>212</v>
      </c>
      <c r="J11" s="28">
        <f t="shared" si="0"/>
        <v>6</v>
      </c>
      <c r="K11" s="28">
        <f t="shared" si="0"/>
        <v>36</v>
      </c>
      <c r="L11" s="28">
        <f t="shared" si="0"/>
        <v>8</v>
      </c>
      <c r="M11" s="28">
        <f t="shared" si="0"/>
        <v>2</v>
      </c>
      <c r="N11" s="28">
        <f t="shared" si="0"/>
        <v>455</v>
      </c>
      <c r="O11" s="28">
        <f t="shared" si="0"/>
        <v>38</v>
      </c>
      <c r="P11" s="28">
        <f t="shared" si="0"/>
        <v>233</v>
      </c>
      <c r="Q11" s="28">
        <f t="shared" si="0"/>
        <v>6</v>
      </c>
      <c r="R11" s="28">
        <f t="shared" si="0"/>
        <v>17</v>
      </c>
      <c r="S11" s="28">
        <f t="shared" si="0"/>
        <v>1</v>
      </c>
      <c r="T11" s="28">
        <f t="shared" si="0"/>
        <v>379</v>
      </c>
      <c r="U11" s="28">
        <f aca="true" t="shared" si="1" ref="U11:AD11">SUM(U6:U9)</f>
        <v>24</v>
      </c>
      <c r="V11" s="28">
        <f t="shared" si="1"/>
        <v>486</v>
      </c>
      <c r="W11" s="28">
        <f t="shared" si="1"/>
        <v>23</v>
      </c>
      <c r="X11" s="28">
        <f>SUM(X6:X9)</f>
        <v>7</v>
      </c>
      <c r="Y11" s="28">
        <f>SUM(Y6:Y9)</f>
        <v>6</v>
      </c>
      <c r="Z11" s="61">
        <f t="shared" si="1"/>
        <v>1963</v>
      </c>
      <c r="AA11" s="28">
        <f t="shared" si="1"/>
        <v>0</v>
      </c>
      <c r="AB11" s="28">
        <f t="shared" si="1"/>
        <v>0</v>
      </c>
      <c r="AC11" s="28">
        <f t="shared" si="1"/>
        <v>62</v>
      </c>
      <c r="AD11" s="28">
        <f t="shared" si="1"/>
        <v>21</v>
      </c>
      <c r="AE11" s="77">
        <f>SUM(Z11:AD11)</f>
        <v>2046</v>
      </c>
      <c r="AF11" s="13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47" ht="12.75">
      <c r="A12" s="29" t="s">
        <v>13</v>
      </c>
      <c r="B12" s="30">
        <f>B11/$D$11</f>
        <v>0.49445324881141045</v>
      </c>
      <c r="C12" s="30">
        <f>C11/$D$11</f>
        <v>0.5055467511885895</v>
      </c>
      <c r="D12" s="31"/>
      <c r="E12" s="30">
        <f aca="true" t="shared" si="2" ref="E12:T12">E11/$D$11</f>
        <v>0.4124405705229794</v>
      </c>
      <c r="F12" s="30">
        <f t="shared" si="2"/>
        <v>0.3981774960380349</v>
      </c>
      <c r="G12" s="81">
        <f t="shared" si="2"/>
        <v>0.8106180665610143</v>
      </c>
      <c r="H12" s="30">
        <f t="shared" si="2"/>
        <v>0.009508716323296355</v>
      </c>
      <c r="I12" s="30">
        <f t="shared" si="2"/>
        <v>0.08399366085578447</v>
      </c>
      <c r="J12" s="30">
        <f t="shared" si="2"/>
        <v>0.002377179080824089</v>
      </c>
      <c r="K12" s="30">
        <f t="shared" si="2"/>
        <v>0.014263074484944533</v>
      </c>
      <c r="L12" s="30">
        <f t="shared" si="2"/>
        <v>0.003169572107765452</v>
      </c>
      <c r="M12" s="30">
        <f t="shared" si="2"/>
        <v>0.000792393026941363</v>
      </c>
      <c r="N12" s="30">
        <f t="shared" si="2"/>
        <v>0.18026941362916007</v>
      </c>
      <c r="O12" s="30">
        <f t="shared" si="2"/>
        <v>0.015055467511885896</v>
      </c>
      <c r="P12" s="30">
        <f t="shared" si="2"/>
        <v>0.09231378763866878</v>
      </c>
      <c r="Q12" s="30">
        <f t="shared" si="2"/>
        <v>0.002377179080824089</v>
      </c>
      <c r="R12" s="30">
        <f t="shared" si="2"/>
        <v>0.006735340729001585</v>
      </c>
      <c r="S12" s="30">
        <f t="shared" si="2"/>
        <v>0.0003961965134706815</v>
      </c>
      <c r="T12" s="30">
        <f t="shared" si="2"/>
        <v>0.15015847860538828</v>
      </c>
      <c r="U12" s="30">
        <f aca="true" t="shared" si="3" ref="U12:AE12">U11/$D$11</f>
        <v>0.009508716323296355</v>
      </c>
      <c r="V12" s="30">
        <f t="shared" si="3"/>
        <v>0.19255150554675118</v>
      </c>
      <c r="W12" s="30">
        <f t="shared" si="3"/>
        <v>0.009112519809825673</v>
      </c>
      <c r="X12" s="30">
        <f t="shared" si="3"/>
        <v>0.0027733755942947703</v>
      </c>
      <c r="Y12" s="30">
        <f t="shared" si="3"/>
        <v>0.002377179080824089</v>
      </c>
      <c r="Z12" s="63">
        <f t="shared" si="3"/>
        <v>0.7777337559429477</v>
      </c>
      <c r="AA12" s="30">
        <f t="shared" si="3"/>
        <v>0</v>
      </c>
      <c r="AB12" s="30">
        <f t="shared" si="3"/>
        <v>0</v>
      </c>
      <c r="AC12" s="30">
        <f t="shared" si="3"/>
        <v>0.02456418383518225</v>
      </c>
      <c r="AD12" s="30">
        <f t="shared" si="3"/>
        <v>0.00832012678288431</v>
      </c>
      <c r="AE12" s="84">
        <f t="shared" si="3"/>
        <v>0.8106180665610143</v>
      </c>
      <c r="AF12" s="5"/>
      <c r="AG12" s="7"/>
      <c r="AH12" s="7"/>
      <c r="AI12" s="7"/>
      <c r="AJ12" s="7"/>
      <c r="AK12" s="7"/>
      <c r="AL12" s="7"/>
      <c r="AM12" s="7"/>
      <c r="AN12" s="7"/>
      <c r="AO12" s="7"/>
      <c r="AP12" s="6"/>
      <c r="AQ12" s="6"/>
      <c r="AR12" s="6"/>
      <c r="AS12" s="6"/>
      <c r="AT12" s="6"/>
      <c r="AU12" s="6"/>
    </row>
    <row r="13" spans="1:31" s="36" customFormat="1" ht="12.75">
      <c r="A13" s="32" t="s">
        <v>14</v>
      </c>
      <c r="B13" s="37"/>
      <c r="C13" s="37"/>
      <c r="D13" s="37"/>
      <c r="E13" s="38"/>
      <c r="F13" s="38"/>
      <c r="G13" s="77"/>
      <c r="H13" s="39">
        <f aca="true" t="shared" si="4" ref="H13:AD13">H11/$G$11</f>
        <v>0.011730205278592375</v>
      </c>
      <c r="I13" s="39">
        <f t="shared" si="4"/>
        <v>0.10361681329423265</v>
      </c>
      <c r="J13" s="39">
        <f t="shared" si="4"/>
        <v>0.002932551319648094</v>
      </c>
      <c r="K13" s="39">
        <f t="shared" si="4"/>
        <v>0.017595307917888565</v>
      </c>
      <c r="L13" s="39">
        <f t="shared" si="4"/>
        <v>0.0039100684261974585</v>
      </c>
      <c r="M13" s="39">
        <f t="shared" si="4"/>
        <v>0.0009775171065493646</v>
      </c>
      <c r="N13" s="39">
        <f t="shared" si="4"/>
        <v>0.22238514173998045</v>
      </c>
      <c r="O13" s="39">
        <f t="shared" si="4"/>
        <v>0.01857282502443793</v>
      </c>
      <c r="P13" s="39">
        <f t="shared" si="4"/>
        <v>0.11388074291300097</v>
      </c>
      <c r="Q13" s="39">
        <f t="shared" si="4"/>
        <v>0.002932551319648094</v>
      </c>
      <c r="R13" s="39">
        <f t="shared" si="4"/>
        <v>0.008308895405669599</v>
      </c>
      <c r="S13" s="39">
        <f t="shared" si="4"/>
        <v>0.0004887585532746823</v>
      </c>
      <c r="T13" s="39">
        <f t="shared" si="4"/>
        <v>0.1852394916911046</v>
      </c>
      <c r="U13" s="39">
        <f t="shared" si="4"/>
        <v>0.011730205278592375</v>
      </c>
      <c r="V13" s="39">
        <f t="shared" si="4"/>
        <v>0.2375366568914956</v>
      </c>
      <c r="W13" s="39">
        <f t="shared" si="4"/>
        <v>0.011241446725317693</v>
      </c>
      <c r="X13" s="39">
        <f>X11/$G$11</f>
        <v>0.003421309872922776</v>
      </c>
      <c r="Y13" s="39">
        <f>Y11/$G$11</f>
        <v>0.002932551319648094</v>
      </c>
      <c r="Z13" s="64">
        <f t="shared" si="4"/>
        <v>0.9594330400782014</v>
      </c>
      <c r="AA13" s="38">
        <f t="shared" si="4"/>
        <v>0</v>
      </c>
      <c r="AB13" s="38">
        <f t="shared" si="4"/>
        <v>0</v>
      </c>
      <c r="AC13" s="38">
        <f t="shared" si="4"/>
        <v>0.030303030303030304</v>
      </c>
      <c r="AD13" s="38">
        <f t="shared" si="4"/>
        <v>0.010263929618768328</v>
      </c>
      <c r="AE13" s="85"/>
    </row>
    <row r="14" spans="1:31" ht="12.75">
      <c r="A14" s="15" t="s">
        <v>15</v>
      </c>
      <c r="B14" s="27"/>
      <c r="C14" s="27"/>
      <c r="D14" s="27"/>
      <c r="E14" s="27"/>
      <c r="F14" s="27"/>
      <c r="G14" s="76"/>
      <c r="H14" s="30">
        <f aca="true" t="shared" si="5" ref="H14:W14">H11/$Z$11</f>
        <v>0.012226184411614875</v>
      </c>
      <c r="I14" s="30">
        <f t="shared" si="5"/>
        <v>0.10799796230259806</v>
      </c>
      <c r="J14" s="30">
        <f t="shared" si="5"/>
        <v>0.003056546102903719</v>
      </c>
      <c r="K14" s="30">
        <f t="shared" si="5"/>
        <v>0.018339276617422313</v>
      </c>
      <c r="L14" s="30">
        <f t="shared" si="5"/>
        <v>0.004075394803871625</v>
      </c>
      <c r="M14" s="30">
        <f t="shared" si="5"/>
        <v>0.0010188487009679063</v>
      </c>
      <c r="N14" s="30">
        <f t="shared" si="5"/>
        <v>0.23178807947019867</v>
      </c>
      <c r="O14" s="30">
        <f t="shared" si="5"/>
        <v>0.01935812531839022</v>
      </c>
      <c r="P14" s="30">
        <f t="shared" si="5"/>
        <v>0.11869587366276108</v>
      </c>
      <c r="Q14" s="30">
        <f t="shared" si="5"/>
        <v>0.003056546102903719</v>
      </c>
      <c r="R14" s="30">
        <f t="shared" si="5"/>
        <v>0.008660213958227204</v>
      </c>
      <c r="S14" s="30">
        <f t="shared" si="5"/>
        <v>0.0005094243504839531</v>
      </c>
      <c r="T14" s="30">
        <f t="shared" si="5"/>
        <v>0.19307182883341822</v>
      </c>
      <c r="U14" s="30">
        <f t="shared" si="5"/>
        <v>0.012226184411614875</v>
      </c>
      <c r="V14" s="30">
        <f t="shared" si="5"/>
        <v>0.2475802343352012</v>
      </c>
      <c r="W14" s="30">
        <f t="shared" si="5"/>
        <v>0.011716760061130923</v>
      </c>
      <c r="X14" s="30">
        <f aca="true" t="shared" si="6" ref="X14:AD14">X11/$Z$11</f>
        <v>0.003565970453387672</v>
      </c>
      <c r="Y14" s="30">
        <f t="shared" si="6"/>
        <v>0.003056546102903719</v>
      </c>
      <c r="Z14" s="63">
        <f t="shared" si="6"/>
        <v>1</v>
      </c>
      <c r="AA14" s="30">
        <f t="shared" si="6"/>
        <v>0</v>
      </c>
      <c r="AB14" s="30">
        <f t="shared" si="6"/>
        <v>0</v>
      </c>
      <c r="AC14" s="30">
        <f t="shared" si="6"/>
        <v>0.031584309730005096</v>
      </c>
      <c r="AD14" s="30">
        <f t="shared" si="6"/>
        <v>0.010697911360163017</v>
      </c>
      <c r="AE14" s="85"/>
    </row>
    <row r="15" spans="1:31" ht="12.75">
      <c r="A15" s="15"/>
      <c r="B15" s="15"/>
      <c r="C15" s="15"/>
      <c r="D15" s="15"/>
      <c r="E15" s="15"/>
      <c r="F15" s="15"/>
      <c r="G15" s="82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65"/>
      <c r="AA15" s="15"/>
      <c r="AB15" s="15"/>
      <c r="AC15" s="15"/>
      <c r="AD15" s="15"/>
      <c r="AE15" s="85"/>
    </row>
  </sheetData>
  <mergeCells count="1">
    <mergeCell ref="J2:P2"/>
  </mergeCells>
  <printOptions/>
  <pageMargins left="0.75" right="0.75" top="1" bottom="1" header="0.5" footer="0.5"/>
  <pageSetup horizontalDpi="300" verticalDpi="300" orientation="landscape" paperSize="8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15"/>
  <sheetViews>
    <sheetView workbookViewId="0" topLeftCell="A1">
      <selection activeCell="AH10" sqref="AH10"/>
    </sheetView>
  </sheetViews>
  <sheetFormatPr defaultColWidth="9.140625" defaultRowHeight="12.75"/>
  <cols>
    <col min="1" max="1" width="10.140625" style="2" customWidth="1"/>
    <col min="2" max="2" width="6.140625" style="2" customWidth="1"/>
    <col min="3" max="3" width="6.421875" style="2" customWidth="1"/>
    <col min="4" max="4" width="7.421875" style="2" customWidth="1"/>
    <col min="5" max="35" width="7.140625" style="2" customWidth="1"/>
    <col min="36" max="36" width="9.140625" style="36" customWidth="1"/>
    <col min="37" max="37" width="5.8515625" style="2" customWidth="1"/>
    <col min="38" max="52" width="5.140625" style="2" customWidth="1"/>
    <col min="53" max="16384" width="9.140625" style="2" customWidth="1"/>
  </cols>
  <sheetData>
    <row r="1" spans="1:41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33"/>
      <c r="AK1" s="5"/>
      <c r="AL1" s="5"/>
      <c r="AM1" s="5"/>
      <c r="AN1" s="5"/>
      <c r="AO1" s="5"/>
    </row>
    <row r="2" spans="1:41" ht="18">
      <c r="A2" s="18" t="s">
        <v>55</v>
      </c>
      <c r="B2" s="19"/>
      <c r="C2" s="19"/>
      <c r="D2" s="19"/>
      <c r="E2" s="19"/>
      <c r="F2" s="19"/>
      <c r="G2" s="19"/>
      <c r="H2" s="19"/>
      <c r="I2" s="20"/>
      <c r="J2" s="115" t="s">
        <v>37</v>
      </c>
      <c r="K2" s="116"/>
      <c r="L2" s="116"/>
      <c r="M2" s="116"/>
      <c r="N2" s="116"/>
      <c r="O2" s="116"/>
      <c r="P2" s="116"/>
      <c r="Q2" s="116"/>
      <c r="R2" s="117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16"/>
      <c r="AF2" s="16"/>
      <c r="AG2" s="16"/>
      <c r="AH2" s="16"/>
      <c r="AI2" s="16"/>
      <c r="AJ2" s="33"/>
      <c r="AK2" s="8"/>
      <c r="AM2" s="5"/>
      <c r="AN2" s="5"/>
      <c r="AO2" s="5"/>
    </row>
    <row r="3" spans="1:36" ht="16.5">
      <c r="A3" s="15"/>
      <c r="B3" s="17"/>
      <c r="C3" s="17"/>
      <c r="D3" s="21" t="s">
        <v>16</v>
      </c>
      <c r="E3" s="15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5"/>
      <c r="AJ3" s="32"/>
    </row>
    <row r="4" spans="1:52" ht="25.5">
      <c r="A4" s="22" t="s">
        <v>0</v>
      </c>
      <c r="B4" s="23" t="s">
        <v>40</v>
      </c>
      <c r="C4" s="17"/>
      <c r="D4" s="17"/>
      <c r="E4" s="24" t="s">
        <v>1</v>
      </c>
      <c r="F4" s="19"/>
      <c r="G4" s="19"/>
      <c r="H4" s="23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23"/>
      <c r="AG4" s="23"/>
      <c r="AH4" s="17"/>
      <c r="AI4" s="17"/>
      <c r="AJ4" s="34"/>
      <c r="AK4" s="10"/>
      <c r="AL4" s="11"/>
      <c r="AM4" s="1"/>
      <c r="AN4" s="1"/>
      <c r="AO4" s="1"/>
      <c r="AP4" s="5"/>
      <c r="AQ4" s="5"/>
      <c r="AR4" s="5"/>
      <c r="AS4" s="5"/>
      <c r="AT4" s="5"/>
      <c r="AU4" s="5"/>
      <c r="AV4" s="9"/>
      <c r="AW4" s="5"/>
      <c r="AX4" s="5"/>
      <c r="AY4" s="5"/>
      <c r="AZ4" s="5"/>
    </row>
    <row r="5" spans="1:51" ht="189" customHeight="1">
      <c r="A5" s="25" t="s">
        <v>3</v>
      </c>
      <c r="B5" s="25" t="s">
        <v>4</v>
      </c>
      <c r="C5" s="25" t="s">
        <v>5</v>
      </c>
      <c r="D5" s="25" t="s">
        <v>6</v>
      </c>
      <c r="E5" s="25" t="s">
        <v>4</v>
      </c>
      <c r="F5" s="25" t="s">
        <v>5</v>
      </c>
      <c r="G5" s="80" t="s">
        <v>6</v>
      </c>
      <c r="H5" s="26" t="s">
        <v>56</v>
      </c>
      <c r="I5" s="26" t="s">
        <v>57</v>
      </c>
      <c r="J5" s="26" t="s">
        <v>61</v>
      </c>
      <c r="K5" s="26" t="s">
        <v>62</v>
      </c>
      <c r="L5" s="26" t="s">
        <v>63</v>
      </c>
      <c r="M5" s="26" t="s">
        <v>64</v>
      </c>
      <c r="N5" s="26" t="s">
        <v>91</v>
      </c>
      <c r="O5" s="26" t="s">
        <v>48</v>
      </c>
      <c r="P5" s="26" t="s">
        <v>65</v>
      </c>
      <c r="Q5" s="26" t="s">
        <v>66</v>
      </c>
      <c r="R5" s="26" t="s">
        <v>58</v>
      </c>
      <c r="S5" s="26" t="s">
        <v>67</v>
      </c>
      <c r="T5" s="26" t="s">
        <v>68</v>
      </c>
      <c r="U5" s="26" t="s">
        <v>59</v>
      </c>
      <c r="V5" s="26" t="s">
        <v>69</v>
      </c>
      <c r="W5" s="26" t="s">
        <v>70</v>
      </c>
      <c r="X5" s="26" t="s">
        <v>71</v>
      </c>
      <c r="Y5" s="26" t="s">
        <v>72</v>
      </c>
      <c r="Z5" s="26" t="s">
        <v>73</v>
      </c>
      <c r="AA5" s="26" t="s">
        <v>74</v>
      </c>
      <c r="AB5" s="26" t="s">
        <v>60</v>
      </c>
      <c r="AC5" s="26" t="s">
        <v>75</v>
      </c>
      <c r="AD5" s="26" t="s">
        <v>76</v>
      </c>
      <c r="AE5" s="60" t="s">
        <v>41</v>
      </c>
      <c r="AF5" s="25" t="s">
        <v>7</v>
      </c>
      <c r="AG5" s="25" t="s">
        <v>8</v>
      </c>
      <c r="AH5" s="25" t="s">
        <v>9</v>
      </c>
      <c r="AI5" s="40" t="s">
        <v>10</v>
      </c>
      <c r="AJ5" s="83" t="s">
        <v>11</v>
      </c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4"/>
      <c r="AY5" s="3"/>
    </row>
    <row r="6" spans="1:52" ht="12.75">
      <c r="A6" s="17">
        <v>1</v>
      </c>
      <c r="B6" s="27">
        <v>191</v>
      </c>
      <c r="C6" s="27">
        <v>210</v>
      </c>
      <c r="D6" s="27">
        <f>SUM(B6:C6)</f>
        <v>401</v>
      </c>
      <c r="E6" s="27">
        <f>'ANDAMENTO VOTAZIONE'!$V$8</f>
        <v>170</v>
      </c>
      <c r="F6" s="27">
        <f>'ANDAMENTO VOTAZIONE'!$W$8</f>
        <v>165</v>
      </c>
      <c r="G6" s="77">
        <f>'ANDAMENTO VOTAZIONE'!$X$8</f>
        <v>335</v>
      </c>
      <c r="H6" s="27">
        <v>47</v>
      </c>
      <c r="I6" s="27">
        <v>0</v>
      </c>
      <c r="J6" s="27">
        <v>57</v>
      </c>
      <c r="K6" s="27">
        <v>1</v>
      </c>
      <c r="L6" s="27">
        <v>5</v>
      </c>
      <c r="M6" s="27">
        <v>3</v>
      </c>
      <c r="N6" s="27">
        <v>0</v>
      </c>
      <c r="O6" s="27">
        <v>3</v>
      </c>
      <c r="P6" s="27">
        <v>5</v>
      </c>
      <c r="Q6" s="27">
        <v>85</v>
      </c>
      <c r="R6" s="27">
        <v>26</v>
      </c>
      <c r="S6" s="27">
        <v>0</v>
      </c>
      <c r="T6" s="27">
        <v>4</v>
      </c>
      <c r="U6" s="27">
        <v>0</v>
      </c>
      <c r="V6" s="27">
        <v>2</v>
      </c>
      <c r="W6" s="27">
        <v>0</v>
      </c>
      <c r="X6" s="27">
        <v>0</v>
      </c>
      <c r="Y6" s="27">
        <v>1</v>
      </c>
      <c r="Z6" s="27">
        <v>8</v>
      </c>
      <c r="AA6" s="27">
        <v>7</v>
      </c>
      <c r="AB6" s="27">
        <v>0</v>
      </c>
      <c r="AC6" s="27">
        <v>0</v>
      </c>
      <c r="AD6" s="27">
        <v>73</v>
      </c>
      <c r="AE6" s="61">
        <f>SUM(H6:AD6)</f>
        <v>327</v>
      </c>
      <c r="AF6" s="27">
        <v>0</v>
      </c>
      <c r="AG6" s="27">
        <v>0</v>
      </c>
      <c r="AH6" s="27">
        <v>6</v>
      </c>
      <c r="AI6" s="27">
        <v>2</v>
      </c>
      <c r="AJ6" s="77">
        <f>SUM(AE6:AI6)</f>
        <v>335</v>
      </c>
      <c r="AK6" s="5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12.75">
      <c r="A7" s="17">
        <v>2</v>
      </c>
      <c r="B7" s="27">
        <v>344</v>
      </c>
      <c r="C7" s="27">
        <v>350</v>
      </c>
      <c r="D7" s="27">
        <f>SUM(B7:C7)</f>
        <v>694</v>
      </c>
      <c r="E7" s="27">
        <f>'ANDAMENTO VOTAZIONE'!$V$9</f>
        <v>286</v>
      </c>
      <c r="F7" s="27">
        <f>'ANDAMENTO VOTAZIONE'!$W$9</f>
        <v>288</v>
      </c>
      <c r="G7" s="77">
        <f>'ANDAMENTO VOTAZIONE'!$X$9</f>
        <v>574</v>
      </c>
      <c r="H7" s="27">
        <v>65</v>
      </c>
      <c r="I7" s="27">
        <v>4</v>
      </c>
      <c r="J7" s="27">
        <v>121</v>
      </c>
      <c r="K7" s="27">
        <v>0</v>
      </c>
      <c r="L7" s="27">
        <v>7</v>
      </c>
      <c r="M7" s="27">
        <v>6</v>
      </c>
      <c r="N7" s="27">
        <v>0</v>
      </c>
      <c r="O7" s="27">
        <v>3</v>
      </c>
      <c r="P7" s="27">
        <v>10</v>
      </c>
      <c r="Q7" s="27">
        <v>117</v>
      </c>
      <c r="R7" s="27">
        <v>53</v>
      </c>
      <c r="S7" s="27">
        <v>0</v>
      </c>
      <c r="T7" s="27">
        <v>3</v>
      </c>
      <c r="U7" s="27">
        <v>2</v>
      </c>
      <c r="V7" s="27">
        <v>0</v>
      </c>
      <c r="W7" s="27">
        <v>0</v>
      </c>
      <c r="X7" s="27">
        <v>1</v>
      </c>
      <c r="Y7" s="27">
        <v>0</v>
      </c>
      <c r="Z7" s="27">
        <v>6</v>
      </c>
      <c r="AA7" s="27">
        <v>5</v>
      </c>
      <c r="AB7" s="27">
        <v>3</v>
      </c>
      <c r="AC7" s="27">
        <v>3</v>
      </c>
      <c r="AD7" s="27">
        <v>143</v>
      </c>
      <c r="AE7" s="61">
        <f>SUM(H7:AD7)</f>
        <v>552</v>
      </c>
      <c r="AF7" s="27">
        <v>0</v>
      </c>
      <c r="AG7" s="27">
        <v>0</v>
      </c>
      <c r="AH7" s="27">
        <v>18</v>
      </c>
      <c r="AI7" s="27">
        <v>4</v>
      </c>
      <c r="AJ7" s="77">
        <f>SUM(AE7:AI7)</f>
        <v>574</v>
      </c>
      <c r="AK7" s="5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52" ht="12.75">
      <c r="A8" s="17">
        <v>3</v>
      </c>
      <c r="B8" s="27">
        <v>293</v>
      </c>
      <c r="C8" s="27">
        <v>289</v>
      </c>
      <c r="D8" s="27">
        <f>SUM(B8:C8)</f>
        <v>582</v>
      </c>
      <c r="E8" s="27">
        <f>'ANDAMENTO VOTAZIONE'!$V$10</f>
        <v>240</v>
      </c>
      <c r="F8" s="27">
        <f>'ANDAMENTO VOTAZIONE'!$W$10</f>
        <v>224</v>
      </c>
      <c r="G8" s="77">
        <f>'ANDAMENTO VOTAZIONE'!$X$10</f>
        <v>464</v>
      </c>
      <c r="H8" s="27">
        <v>48</v>
      </c>
      <c r="I8" s="27">
        <v>2</v>
      </c>
      <c r="J8" s="27">
        <v>79</v>
      </c>
      <c r="K8" s="27">
        <v>3</v>
      </c>
      <c r="L8" s="27">
        <v>4</v>
      </c>
      <c r="M8" s="27">
        <v>1</v>
      </c>
      <c r="N8" s="27">
        <v>0</v>
      </c>
      <c r="O8" s="27">
        <v>1</v>
      </c>
      <c r="P8" s="27">
        <v>8</v>
      </c>
      <c r="Q8" s="27">
        <v>105</v>
      </c>
      <c r="R8" s="27">
        <v>77</v>
      </c>
      <c r="S8" s="27">
        <v>1</v>
      </c>
      <c r="T8" s="27">
        <v>2</v>
      </c>
      <c r="U8" s="27">
        <v>2</v>
      </c>
      <c r="V8" s="27">
        <v>1</v>
      </c>
      <c r="W8" s="27">
        <v>0</v>
      </c>
      <c r="X8" s="27">
        <v>1</v>
      </c>
      <c r="Y8" s="27">
        <v>1</v>
      </c>
      <c r="Z8" s="27">
        <v>0</v>
      </c>
      <c r="AA8" s="27">
        <v>1</v>
      </c>
      <c r="AB8" s="27">
        <v>1</v>
      </c>
      <c r="AC8" s="27">
        <v>2</v>
      </c>
      <c r="AD8" s="27">
        <v>103</v>
      </c>
      <c r="AE8" s="61">
        <f>SUM(H8:AD8)</f>
        <v>443</v>
      </c>
      <c r="AF8" s="27">
        <v>0</v>
      </c>
      <c r="AG8" s="27">
        <v>0</v>
      </c>
      <c r="AH8" s="27">
        <v>14</v>
      </c>
      <c r="AI8" s="27">
        <v>7</v>
      </c>
      <c r="AJ8" s="77">
        <f>SUM(AE8:AI8)</f>
        <v>464</v>
      </c>
      <c r="AK8" s="5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52" ht="12.75">
      <c r="A9" s="17">
        <v>4</v>
      </c>
      <c r="B9" s="27">
        <v>329</v>
      </c>
      <c r="C9" s="27">
        <v>349</v>
      </c>
      <c r="D9" s="27">
        <f>SUM(B9:C9)</f>
        <v>678</v>
      </c>
      <c r="E9" s="27">
        <f>'ANDAMENTO VOTAZIONE'!$V$11</f>
        <v>274</v>
      </c>
      <c r="F9" s="27">
        <f>'ANDAMENTO VOTAZIONE'!$W$11</f>
        <v>265</v>
      </c>
      <c r="G9" s="77">
        <f>'ANDAMENTO VOTAZIONE'!$X$11</f>
        <v>539</v>
      </c>
      <c r="H9" s="27">
        <v>61</v>
      </c>
      <c r="I9" s="27">
        <v>6</v>
      </c>
      <c r="J9" s="27">
        <v>113</v>
      </c>
      <c r="K9" s="27">
        <v>0</v>
      </c>
      <c r="L9" s="27">
        <v>6</v>
      </c>
      <c r="M9" s="27">
        <v>6</v>
      </c>
      <c r="N9" s="27">
        <v>2</v>
      </c>
      <c r="O9" s="27">
        <v>7</v>
      </c>
      <c r="P9" s="27">
        <v>6</v>
      </c>
      <c r="Q9" s="27">
        <v>136</v>
      </c>
      <c r="R9" s="27">
        <v>45</v>
      </c>
      <c r="S9" s="27">
        <v>0</v>
      </c>
      <c r="T9" s="27">
        <v>2</v>
      </c>
      <c r="U9" s="27">
        <v>0</v>
      </c>
      <c r="V9" s="27">
        <v>0</v>
      </c>
      <c r="W9" s="27">
        <v>1</v>
      </c>
      <c r="X9" s="27">
        <v>0</v>
      </c>
      <c r="Y9" s="27">
        <v>2</v>
      </c>
      <c r="Z9" s="27">
        <v>3</v>
      </c>
      <c r="AA9" s="27">
        <v>1</v>
      </c>
      <c r="AB9" s="27">
        <v>1</v>
      </c>
      <c r="AC9" s="27">
        <v>1</v>
      </c>
      <c r="AD9" s="27">
        <v>121</v>
      </c>
      <c r="AE9" s="61">
        <f>SUM(H9:AD9)</f>
        <v>520</v>
      </c>
      <c r="AF9" s="27">
        <v>0</v>
      </c>
      <c r="AG9" s="27">
        <v>0</v>
      </c>
      <c r="AH9" s="27">
        <v>13</v>
      </c>
      <c r="AI9" s="27">
        <v>6</v>
      </c>
      <c r="AJ9" s="77">
        <f>SUM(AE9:AI9)</f>
        <v>539</v>
      </c>
      <c r="AK9" s="5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52" ht="12.75">
      <c r="A10" s="17"/>
      <c r="B10" s="27"/>
      <c r="C10" s="27"/>
      <c r="D10" s="27"/>
      <c r="E10" s="27"/>
      <c r="F10" s="27"/>
      <c r="G10" s="76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62"/>
      <c r="AF10" s="27"/>
      <c r="AG10" s="27"/>
      <c r="AH10" s="27"/>
      <c r="AI10" s="27"/>
      <c r="AJ10" s="77"/>
      <c r="AK10" s="5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52" s="14" customFormat="1" ht="12.75">
      <c r="A11" s="19" t="s">
        <v>12</v>
      </c>
      <c r="B11" s="28">
        <f>SUM(B6:B10)</f>
        <v>1157</v>
      </c>
      <c r="C11" s="28">
        <f>SUM(C6:C10)</f>
        <v>1198</v>
      </c>
      <c r="D11" s="28">
        <f>SUM(D6:D10)</f>
        <v>2355</v>
      </c>
      <c r="E11" s="28">
        <f>'ANDAMENTO VOTAZIONE'!$V$13</f>
        <v>970</v>
      </c>
      <c r="F11" s="28">
        <f>'ANDAMENTO VOTAZIONE'!$W$13</f>
        <v>942</v>
      </c>
      <c r="G11" s="75">
        <f>'ANDAMENTO VOTAZIONE'!$X$13</f>
        <v>1912</v>
      </c>
      <c r="H11" s="28">
        <f aca="true" t="shared" si="0" ref="H11:AI11">SUM(H6:H9)</f>
        <v>221</v>
      </c>
      <c r="I11" s="28">
        <f t="shared" si="0"/>
        <v>12</v>
      </c>
      <c r="J11" s="28">
        <f t="shared" si="0"/>
        <v>370</v>
      </c>
      <c r="K11" s="28">
        <f t="shared" si="0"/>
        <v>4</v>
      </c>
      <c r="L11" s="28">
        <f t="shared" si="0"/>
        <v>22</v>
      </c>
      <c r="M11" s="28">
        <f t="shared" si="0"/>
        <v>16</v>
      </c>
      <c r="N11" s="28">
        <f t="shared" si="0"/>
        <v>2</v>
      </c>
      <c r="O11" s="28">
        <f t="shared" si="0"/>
        <v>14</v>
      </c>
      <c r="P11" s="28">
        <f t="shared" si="0"/>
        <v>29</v>
      </c>
      <c r="Q11" s="28">
        <f t="shared" si="0"/>
        <v>443</v>
      </c>
      <c r="R11" s="28">
        <f>SUM(R6:R10)</f>
        <v>201</v>
      </c>
      <c r="S11" s="28">
        <f>SUM(S6:S10)</f>
        <v>1</v>
      </c>
      <c r="T11" s="28">
        <f t="shared" si="0"/>
        <v>11</v>
      </c>
      <c r="U11" s="28">
        <f t="shared" si="0"/>
        <v>4</v>
      </c>
      <c r="V11" s="28">
        <f t="shared" si="0"/>
        <v>3</v>
      </c>
      <c r="W11" s="28">
        <f>SUM(W6:W9)</f>
        <v>1</v>
      </c>
      <c r="X11" s="28">
        <f>SUM(X6:X9)</f>
        <v>2</v>
      </c>
      <c r="Y11" s="28">
        <f>SUM(Y6:Y10)</f>
        <v>4</v>
      </c>
      <c r="Z11" s="28">
        <f>SUM(Z6:Z10)</f>
        <v>17</v>
      </c>
      <c r="AA11" s="28">
        <f>SUM(AA6:AA9)</f>
        <v>14</v>
      </c>
      <c r="AB11" s="28">
        <f>SUM(AB6:AB9)</f>
        <v>5</v>
      </c>
      <c r="AC11" s="28">
        <f>SUM(AC6:AC9)</f>
        <v>6</v>
      </c>
      <c r="AD11" s="28">
        <f t="shared" si="0"/>
        <v>440</v>
      </c>
      <c r="AE11" s="61">
        <f t="shared" si="0"/>
        <v>1842</v>
      </c>
      <c r="AF11" s="28">
        <f>SUM(AF6:AF10)</f>
        <v>0</v>
      </c>
      <c r="AG11" s="28">
        <f t="shared" si="0"/>
        <v>0</v>
      </c>
      <c r="AH11" s="28">
        <f>SUM(AH6:AH10)</f>
        <v>51</v>
      </c>
      <c r="AI11" s="28">
        <f t="shared" si="0"/>
        <v>19</v>
      </c>
      <c r="AJ11" s="77">
        <f>SUM(AE11:AI11)</f>
        <v>1912</v>
      </c>
      <c r="AK11" s="13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</row>
    <row r="12" spans="1:52" ht="12.75">
      <c r="A12" s="29" t="s">
        <v>13</v>
      </c>
      <c r="B12" s="30">
        <f>B11/$D$11</f>
        <v>0.4912951167728238</v>
      </c>
      <c r="C12" s="30">
        <f>C11/$D$11</f>
        <v>0.5087048832271762</v>
      </c>
      <c r="D12" s="31"/>
      <c r="E12" s="30">
        <f aca="true" t="shared" si="1" ref="E12:M12">E11/$D$11</f>
        <v>0.4118895966029724</v>
      </c>
      <c r="F12" s="30">
        <f t="shared" si="1"/>
        <v>0.4</v>
      </c>
      <c r="G12" s="81">
        <f t="shared" si="1"/>
        <v>0.8118895966029724</v>
      </c>
      <c r="H12" s="30">
        <f t="shared" si="1"/>
        <v>0.09384288747346073</v>
      </c>
      <c r="I12" s="30">
        <f t="shared" si="1"/>
        <v>0.005095541401273885</v>
      </c>
      <c r="J12" s="30">
        <f t="shared" si="1"/>
        <v>0.15711252653927812</v>
      </c>
      <c r="K12" s="30">
        <f t="shared" si="1"/>
        <v>0.0016985138004246285</v>
      </c>
      <c r="L12" s="30">
        <f t="shared" si="1"/>
        <v>0.009341825902335456</v>
      </c>
      <c r="M12" s="30">
        <f t="shared" si="1"/>
        <v>0.006794055201698514</v>
      </c>
      <c r="N12" s="30">
        <f aca="true" t="shared" si="2" ref="N12:AJ12">N11/$D$11</f>
        <v>0.0008492569002123143</v>
      </c>
      <c r="O12" s="30">
        <f t="shared" si="2"/>
        <v>0.0059447983014862</v>
      </c>
      <c r="P12" s="30">
        <f t="shared" si="2"/>
        <v>0.012314225053078557</v>
      </c>
      <c r="Q12" s="30">
        <f t="shared" si="2"/>
        <v>0.18811040339702761</v>
      </c>
      <c r="R12" s="30">
        <f t="shared" si="2"/>
        <v>0.08535031847133757</v>
      </c>
      <c r="S12" s="30">
        <f t="shared" si="2"/>
        <v>0.0004246284501061571</v>
      </c>
      <c r="T12" s="30">
        <f t="shared" si="2"/>
        <v>0.004670912951167728</v>
      </c>
      <c r="U12" s="30">
        <f t="shared" si="2"/>
        <v>0.0016985138004246285</v>
      </c>
      <c r="V12" s="30">
        <f t="shared" si="2"/>
        <v>0.0012738853503184713</v>
      </c>
      <c r="W12" s="30">
        <f aca="true" t="shared" si="3" ref="W12:AC12">W11/$D$11</f>
        <v>0.0004246284501061571</v>
      </c>
      <c r="X12" s="30">
        <f t="shared" si="3"/>
        <v>0.0008492569002123143</v>
      </c>
      <c r="Y12" s="30">
        <f t="shared" si="3"/>
        <v>0.0016985138004246285</v>
      </c>
      <c r="Z12" s="30">
        <f t="shared" si="3"/>
        <v>0.007218683651804671</v>
      </c>
      <c r="AA12" s="30">
        <f t="shared" si="3"/>
        <v>0.0059447983014862</v>
      </c>
      <c r="AB12" s="30">
        <f t="shared" si="3"/>
        <v>0.0021231422505307855</v>
      </c>
      <c r="AC12" s="30">
        <f t="shared" si="3"/>
        <v>0.0025477707006369425</v>
      </c>
      <c r="AD12" s="30">
        <f t="shared" si="2"/>
        <v>0.18683651804670912</v>
      </c>
      <c r="AE12" s="63">
        <f t="shared" si="2"/>
        <v>0.7821656050955414</v>
      </c>
      <c r="AF12" s="30">
        <f t="shared" si="2"/>
        <v>0</v>
      </c>
      <c r="AG12" s="30">
        <f t="shared" si="2"/>
        <v>0</v>
      </c>
      <c r="AH12" s="30">
        <f t="shared" si="2"/>
        <v>0.02165605095541401</v>
      </c>
      <c r="AI12" s="30">
        <f t="shared" si="2"/>
        <v>0.008067940552016985</v>
      </c>
      <c r="AJ12" s="84">
        <f t="shared" si="2"/>
        <v>0.8118895966029724</v>
      </c>
      <c r="AK12" s="5"/>
      <c r="AL12" s="7"/>
      <c r="AM12" s="7"/>
      <c r="AN12" s="7"/>
      <c r="AO12" s="7"/>
      <c r="AP12" s="7"/>
      <c r="AQ12" s="7"/>
      <c r="AR12" s="7"/>
      <c r="AS12" s="7"/>
      <c r="AT12" s="7"/>
      <c r="AU12" s="6"/>
      <c r="AV12" s="6"/>
      <c r="AW12" s="6"/>
      <c r="AX12" s="6"/>
      <c r="AY12" s="6"/>
      <c r="AZ12" s="6"/>
    </row>
    <row r="13" spans="1:36" s="36" customFormat="1" ht="12.75">
      <c r="A13" s="32" t="s">
        <v>14</v>
      </c>
      <c r="B13" s="37"/>
      <c r="C13" s="37"/>
      <c r="D13" s="37"/>
      <c r="E13" s="38"/>
      <c r="F13" s="38"/>
      <c r="G13" s="77"/>
      <c r="H13" s="39">
        <f aca="true" t="shared" si="4" ref="H13:AI13">H11/$G$11</f>
        <v>0.11558577405857741</v>
      </c>
      <c r="I13" s="39">
        <f t="shared" si="4"/>
        <v>0.006276150627615063</v>
      </c>
      <c r="J13" s="39">
        <f t="shared" si="4"/>
        <v>0.19351464435146443</v>
      </c>
      <c r="K13" s="39">
        <f t="shared" si="4"/>
        <v>0.0020920502092050207</v>
      </c>
      <c r="L13" s="39">
        <f t="shared" si="4"/>
        <v>0.011506276150627616</v>
      </c>
      <c r="M13" s="39">
        <f t="shared" si="4"/>
        <v>0.008368200836820083</v>
      </c>
      <c r="N13" s="39">
        <f t="shared" si="4"/>
        <v>0.0010460251046025104</v>
      </c>
      <c r="O13" s="39">
        <f t="shared" si="4"/>
        <v>0.007322175732217573</v>
      </c>
      <c r="P13" s="39">
        <f t="shared" si="4"/>
        <v>0.015167364016736401</v>
      </c>
      <c r="Q13" s="39">
        <f t="shared" si="4"/>
        <v>0.23169456066945607</v>
      </c>
      <c r="R13" s="39">
        <f t="shared" si="4"/>
        <v>0.1051255230125523</v>
      </c>
      <c r="S13" s="39">
        <f t="shared" si="4"/>
        <v>0.0005230125523012552</v>
      </c>
      <c r="T13" s="39">
        <f t="shared" si="4"/>
        <v>0.005753138075313808</v>
      </c>
      <c r="U13" s="39">
        <f t="shared" si="4"/>
        <v>0.0020920502092050207</v>
      </c>
      <c r="V13" s="39">
        <f t="shared" si="4"/>
        <v>0.0015690376569037657</v>
      </c>
      <c r="W13" s="39">
        <f aca="true" t="shared" si="5" ref="W13:AC13">W11/$G$11</f>
        <v>0.0005230125523012552</v>
      </c>
      <c r="X13" s="39">
        <f t="shared" si="5"/>
        <v>0.0010460251046025104</v>
      </c>
      <c r="Y13" s="39">
        <f t="shared" si="5"/>
        <v>0.0020920502092050207</v>
      </c>
      <c r="Z13" s="39">
        <f t="shared" si="5"/>
        <v>0.00889121338912134</v>
      </c>
      <c r="AA13" s="39">
        <f t="shared" si="5"/>
        <v>0.007322175732217573</v>
      </c>
      <c r="AB13" s="39">
        <f t="shared" si="5"/>
        <v>0.002615062761506276</v>
      </c>
      <c r="AC13" s="39">
        <f t="shared" si="5"/>
        <v>0.0031380753138075313</v>
      </c>
      <c r="AD13" s="39">
        <f t="shared" si="4"/>
        <v>0.2301255230125523</v>
      </c>
      <c r="AE13" s="64">
        <f t="shared" si="4"/>
        <v>0.9633891213389121</v>
      </c>
      <c r="AF13" s="38">
        <f t="shared" si="4"/>
        <v>0</v>
      </c>
      <c r="AG13" s="38">
        <f t="shared" si="4"/>
        <v>0</v>
      </c>
      <c r="AH13" s="38">
        <f t="shared" si="4"/>
        <v>0.026673640167364017</v>
      </c>
      <c r="AI13" s="38">
        <f t="shared" si="4"/>
        <v>0.00993723849372385</v>
      </c>
      <c r="AJ13" s="85"/>
    </row>
    <row r="14" spans="1:36" ht="12.75">
      <c r="A14" s="15" t="s">
        <v>15</v>
      </c>
      <c r="B14" s="27"/>
      <c r="C14" s="27"/>
      <c r="D14" s="27"/>
      <c r="E14" s="27"/>
      <c r="F14" s="27"/>
      <c r="G14" s="76"/>
      <c r="H14" s="30">
        <f aca="true" t="shared" si="6" ref="H14:AI14">H11/$AE$11</f>
        <v>0.11997828447339848</v>
      </c>
      <c r="I14" s="30">
        <f t="shared" si="6"/>
        <v>0.006514657980456026</v>
      </c>
      <c r="J14" s="30">
        <f t="shared" si="6"/>
        <v>0.2008686210640608</v>
      </c>
      <c r="K14" s="30">
        <f t="shared" si="6"/>
        <v>0.002171552660152009</v>
      </c>
      <c r="L14" s="30">
        <f t="shared" si="6"/>
        <v>0.011943539630836048</v>
      </c>
      <c r="M14" s="30">
        <f t="shared" si="6"/>
        <v>0.008686210640608035</v>
      </c>
      <c r="N14" s="30">
        <f t="shared" si="6"/>
        <v>0.0010857763300760044</v>
      </c>
      <c r="O14" s="30">
        <f t="shared" si="6"/>
        <v>0.00760043431053203</v>
      </c>
      <c r="P14" s="30">
        <f t="shared" si="6"/>
        <v>0.015743756786102063</v>
      </c>
      <c r="Q14" s="30">
        <f t="shared" si="6"/>
        <v>0.24049945711183496</v>
      </c>
      <c r="R14" s="30">
        <f t="shared" si="6"/>
        <v>0.10912052117263844</v>
      </c>
      <c r="S14" s="30">
        <f t="shared" si="6"/>
        <v>0.0005428881650380022</v>
      </c>
      <c r="T14" s="30">
        <f t="shared" si="6"/>
        <v>0.005971769815418024</v>
      </c>
      <c r="U14" s="30">
        <f t="shared" si="6"/>
        <v>0.002171552660152009</v>
      </c>
      <c r="V14" s="30">
        <f t="shared" si="6"/>
        <v>0.0016286644951140066</v>
      </c>
      <c r="W14" s="30">
        <f aca="true" t="shared" si="7" ref="W14:AC14">W11/$AE$11</f>
        <v>0.0005428881650380022</v>
      </c>
      <c r="X14" s="30">
        <f t="shared" si="7"/>
        <v>0.0010857763300760044</v>
      </c>
      <c r="Y14" s="30">
        <f t="shared" si="7"/>
        <v>0.002171552660152009</v>
      </c>
      <c r="Z14" s="30">
        <f t="shared" si="7"/>
        <v>0.009229098805646038</v>
      </c>
      <c r="AA14" s="30">
        <f t="shared" si="7"/>
        <v>0.00760043431053203</v>
      </c>
      <c r="AB14" s="30">
        <f t="shared" si="7"/>
        <v>0.0027144408251900108</v>
      </c>
      <c r="AC14" s="30">
        <f t="shared" si="7"/>
        <v>0.003257328990228013</v>
      </c>
      <c r="AD14" s="30">
        <f t="shared" si="6"/>
        <v>0.23887079261672095</v>
      </c>
      <c r="AE14" s="63">
        <f t="shared" si="6"/>
        <v>1</v>
      </c>
      <c r="AF14" s="30">
        <f t="shared" si="6"/>
        <v>0</v>
      </c>
      <c r="AG14" s="30">
        <f t="shared" si="6"/>
        <v>0</v>
      </c>
      <c r="AH14" s="30">
        <f t="shared" si="6"/>
        <v>0.02768729641693811</v>
      </c>
      <c r="AI14" s="30">
        <f t="shared" si="6"/>
        <v>0.01031487513572204</v>
      </c>
      <c r="AJ14" s="84"/>
    </row>
    <row r="15" spans="1:36" ht="12.75">
      <c r="A15" s="15"/>
      <c r="B15" s="15"/>
      <c r="C15" s="15"/>
      <c r="D15" s="15"/>
      <c r="E15" s="15"/>
      <c r="F15" s="15"/>
      <c r="G15" s="82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65"/>
      <c r="AF15" s="15"/>
      <c r="AG15" s="15"/>
      <c r="AH15" s="15"/>
      <c r="AI15" s="15"/>
      <c r="AJ15" s="85"/>
    </row>
  </sheetData>
  <mergeCells count="1">
    <mergeCell ref="J2:R2"/>
  </mergeCells>
  <printOptions/>
  <pageMargins left="0.75" right="0.75" top="1" bottom="1" header="0.5" footer="0.5"/>
  <pageSetup horizontalDpi="600" verticalDpi="600" orientation="landscape" paperSize="8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Cinto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</dc:creator>
  <cp:keywords/>
  <dc:description/>
  <cp:lastModifiedBy>Utente</cp:lastModifiedBy>
  <cp:lastPrinted>2013-02-25T19:53:05Z</cp:lastPrinted>
  <dcterms:created xsi:type="dcterms:W3CDTF">1998-06-04T08:55:22Z</dcterms:created>
  <dcterms:modified xsi:type="dcterms:W3CDTF">2013-02-25T19:54:42Z</dcterms:modified>
  <cp:category/>
  <cp:version/>
  <cp:contentType/>
  <cp:contentStatus/>
</cp:coreProperties>
</file>